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8_{B47551AD-F399-4840-BD1F-FB9DAF46DF61}" xr6:coauthVersionLast="47" xr6:coauthVersionMax="47" xr10:uidLastSave="{00000000-0000-0000-0000-000000000000}"/>
  <bookViews>
    <workbookView xWindow="-120" yWindow="-120" windowWidth="24240" windowHeight="13020" activeTab="5" xr2:uid="{F2E6BB1D-27FE-44B6-925A-5228750977BB}"/>
  </bookViews>
  <sheets>
    <sheet name="งบรายจ่ายประจำปี (1)" sheetId="3" r:id="rId1"/>
    <sheet name="คธน.(1)" sheetId="4" r:id="rId2"/>
    <sheet name="งบ รายจ่ายประจำปี(2)" sheetId="1" r:id="rId3"/>
    <sheet name="งบ คธน.(2)" sheetId="2" r:id="rId4"/>
    <sheet name="รวม งบ คธน." sheetId="5" r:id="rId5"/>
    <sheet name="รวม งบรายจ่ายประจำปี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6" l="1"/>
  <c r="I17" i="6"/>
  <c r="G16" i="6"/>
  <c r="G20" i="6" s="1"/>
  <c r="E16" i="6"/>
  <c r="E20" i="6" s="1"/>
  <c r="I15" i="6"/>
  <c r="I14" i="6"/>
  <c r="I13" i="6"/>
  <c r="I12" i="6"/>
  <c r="I11" i="6"/>
  <c r="I10" i="6"/>
  <c r="I9" i="6"/>
  <c r="I21" i="5"/>
  <c r="G20" i="5"/>
  <c r="G22" i="5" s="1"/>
  <c r="E20" i="5"/>
  <c r="E22" i="5" s="1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20" i="6" l="1"/>
  <c r="I16" i="6"/>
  <c r="I22" i="5"/>
  <c r="I20" i="5"/>
  <c r="E21" i="3" l="1"/>
  <c r="F21" i="3" s="1"/>
  <c r="D21" i="3"/>
  <c r="F20" i="3"/>
  <c r="F18" i="3"/>
  <c r="F17" i="3"/>
  <c r="F16" i="3"/>
  <c r="F15" i="3"/>
  <c r="E30" i="2"/>
  <c r="D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8" i="2"/>
  <c r="F30" i="2" l="1"/>
  <c r="E22" i="1"/>
  <c r="D22" i="1"/>
  <c r="F21" i="1"/>
  <c r="F17" i="1"/>
  <c r="F18" i="1"/>
  <c r="F19" i="1"/>
  <c r="F16" i="1"/>
  <c r="F8" i="1"/>
  <c r="F22" i="1" l="1"/>
</calcChain>
</file>

<file path=xl/sharedStrings.xml><?xml version="1.0" encoding="utf-8"?>
<sst xmlns="http://schemas.openxmlformats.org/spreadsheetml/2006/main" count="283" uniqueCount="86">
  <si>
    <t>รายงานผลการใช้จ่ายงบประมาณ ตรวจคนเข้าเมืองจังหวัดตรัง</t>
  </si>
  <si>
    <t>ข้อมูล ณ วันที่ 31 มีนาคม 2569</t>
  </si>
  <si>
    <t>ที่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</si>
  <si>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</si>
  <si>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</si>
  <si>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</si>
  <si>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</si>
  <si>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</si>
  <si>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</si>
  <si>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 xml:space="preserve">กิจกรรม: การตรวจสอบ คัดกรอง </t>
  </si>
  <si>
    <t>ปราบปรามคนต่างด้าวที่ไม่พึงปรารถนา</t>
  </si>
  <si>
    <t>งบประมาณรายจ่ายประจำปีงบประมาณ พ.ศ.2569</t>
  </si>
  <si>
    <t xml:space="preserve"> - ค่าสาธารณูปโภค</t>
  </si>
  <si>
    <t>1.ไฟฟ้า</t>
  </si>
  <si>
    <t>2.ประปา</t>
  </si>
  <si>
    <t>3.โทรศัพท์</t>
  </si>
  <si>
    <t>4.ไปรษณีย์</t>
  </si>
  <si>
    <t>5.อินเตอร์เน็ต</t>
  </si>
  <si>
    <t>เป็นไปตามเป้าหมาย</t>
  </si>
  <si>
    <t>ไม่มีปัญหา</t>
  </si>
  <si>
    <t xml:space="preserve"> - ค่าใช้สอย</t>
  </si>
  <si>
    <t>1.ค่าทำความสะอาด</t>
  </si>
  <si>
    <t>2.ค่าปรับภูมิทัศน์</t>
  </si>
  <si>
    <t>3.ค่าเช่าเครื่องถ่ายเอกสาร</t>
  </si>
  <si>
    <t>4.ค่าเดินทางไปราชการ</t>
  </si>
  <si>
    <t xml:space="preserve"> - ค่าวัสดุ</t>
  </si>
  <si>
    <t>1.วัสดุสำนักงาน</t>
  </si>
  <si>
    <t>รวม</t>
  </si>
  <si>
    <t>ได้รับจัดสรร 22 ม.ค.69</t>
  </si>
  <si>
    <t>รับจัดสรร 5 พ.ย.69</t>
  </si>
  <si>
    <t>ประจำปีงบประมาณ พ.ศ.2569 ไตรมาส 2</t>
  </si>
  <si>
    <t>งบค่าธรรมเนียมตรวจคนเข้าเมืองเพื่อเสริมงบประมาณรายจ่ายประจำปีงบประมาณ พ.ศ.2569</t>
  </si>
  <si>
    <t>ได้รับจัดสรร 12 ก.พ.69</t>
  </si>
  <si>
    <t>ไม่มีปัญหาและอุปสรรคใดๆ</t>
  </si>
  <si>
    <t>1.ค่าเบี้ยเลี้ยง ที่พัก พาหนะ</t>
  </si>
  <si>
    <t>2.ค่าเช่าเครื่องถ่ายเอกสาร</t>
  </si>
  <si>
    <t>3.ค่าเบี้ยประกันภัยภาคสมัครใจ</t>
  </si>
  <si>
    <t>4.ค่าอาหารผู้ต้องกัก</t>
  </si>
  <si>
    <t>5.ค่าซ่อมแซมยานพาหนะ</t>
  </si>
  <si>
    <t>6.ค่าซ่อมแซมบำรุงเครื่องคอม</t>
  </si>
  <si>
    <t>7.ค่าซ่อมแซมบำรุงอาคารสิ่งก่อสร้าง</t>
  </si>
  <si>
    <t xml:space="preserve">8.ค่าใช้สอยอื่นๆ </t>
  </si>
  <si>
    <t>2.วัสดุน้ำมันเชื้อเพลิง</t>
  </si>
  <si>
    <t>3.วัสดุคอมพิวเตอร์</t>
  </si>
  <si>
    <t>4.วัสดุงานบ้านงานครัว</t>
  </si>
  <si>
    <t>5.วัสดุอื่นๆ</t>
  </si>
  <si>
    <t>ประจำปีงบประมาณ พ.ศ.2569 ไตรมาส 1</t>
  </si>
  <si>
    <t>ข้อมูล ณ วันที่ 30 ธันวาคม 2568</t>
  </si>
  <si>
    <t>ยังไม่ได้รับจัดสรร</t>
  </si>
  <si>
    <t>ได้รับจัดสรร 5 พ.ย.68</t>
  </si>
  <si>
    <t>ไตรมาส 1 ยังไม่ได้รับการจัดสรร</t>
  </si>
  <si>
    <t>รายงานผลการใช้จ่ายงบประมาณ ตรวจคนเข้าเมืองจังหวัดตรัง
รอบ 6 เดือนแรก ประจำปีงบประมาณ พ.ศ. 2569 ไตรมาสที่ 1-2 (ตุลาคม 2568 - มีนาคม 2569)</t>
  </si>
  <si>
    <t>ผลการดำเนินงาน</t>
  </si>
  <si>
    <t>ปัญหา/อุปสรรค
แนวทางการแก้ไข</t>
  </si>
  <si>
    <t>งบค่าธรรมเนียมตรวจคนเข้าเมืองฯ ประจำปีงบประมาณ พ.ศ.2569</t>
  </si>
  <si>
    <t>ค่าเบี้ยเลี้ยง ที่พัก พาหนะ</t>
  </si>
  <si>
    <t>เบิกจ่ายได้ตามเป้า</t>
  </si>
  <si>
    <t>ไม่มี</t>
  </si>
  <si>
    <t>ค่าเช่าเครื่องถ่ายเอกสาร</t>
  </si>
  <si>
    <t>เบิกจ่ายได้ตามเป้าจนถึงเดือนปัจจุบัน</t>
  </si>
  <si>
    <t>ค่าเบี้ยประกันภัยรถยนต์ภาคสมัครใจ</t>
  </si>
  <si>
    <t>ค่าจ้างเหมาประกอบอาหารผู้ต้องกัก</t>
  </si>
  <si>
    <t>ค่าซ่อมแซมยานพาหนะและขนส่ง</t>
  </si>
  <si>
    <t>ค่าซ่อมแซมและบำรุงเครื่องคอม</t>
  </si>
  <si>
    <t>ค่าซ่อมแซมบำรุงอาคารสิ่งก่อสร้าง</t>
  </si>
  <si>
    <t>ค่าใช้สอยอื่นๆ</t>
  </si>
  <si>
    <t>วัสดุสำนักงาน</t>
  </si>
  <si>
    <t>วัสดุน้ำมันเชื้อเพลิง</t>
  </si>
  <si>
    <t>วัสดุคอมฯ</t>
  </si>
  <si>
    <t>วัสดุงานบ้านงานครัว</t>
  </si>
  <si>
    <t>วัสดุอื่นๆ</t>
  </si>
  <si>
    <t>รวมตอบแทนใช้สอยและวัสดุ</t>
  </si>
  <si>
    <t>ค่าสาธารณูปโภค</t>
  </si>
  <si>
    <t>กิจกรรม: การตรวจสอบ คัดกรอง ปราบปรามคนต่างด้าวที่ไม่พึงปรารถนา</t>
  </si>
  <si>
    <t>งบดำเนินงาน รายการค่าใช้สอย/วัสดุ</t>
  </si>
  <si>
    <t xml:space="preserve"> - ค่าทำความสะอาดประจำเดือน ต.ค.68</t>
  </si>
  <si>
    <t>เบิกจ่ายได้ตามเป้าหมาย</t>
  </si>
  <si>
    <t xml:space="preserve"> - ค่าทำปรับภูมิทัศน์ประจำเดือน ต.ค.68</t>
  </si>
  <si>
    <t xml:space="preserve"> - ค่าเช่าเครื่องถ่ายเอกสารประจำเดือน ต.ค.68</t>
  </si>
  <si>
    <t xml:space="preserve"> - ค่าทำความสะอาดประจำเดือน พ.ย.68</t>
  </si>
  <si>
    <t xml:space="preserve"> - ค่าทำปรับภูมิทัศน์ประจำเดือน พ.ย.68</t>
  </si>
  <si>
    <t xml:space="preserve"> - ค่าวัสดุสำนักงาน</t>
  </si>
  <si>
    <t xml:space="preserve"> - ค่าเดินทางไปราชการ (เบี้ยเลี้ยง ที่พัก ค่าพาหนะ)</t>
  </si>
  <si>
    <t>รวมตอบแทนใช้สอย และวัสดุ</t>
  </si>
  <si>
    <t>แผนงานบุคลากรภาครัฐ (งบประมาณ พ.ศ.2569)</t>
  </si>
  <si>
    <t xml:space="preserve"> - งบดำเนินงาน รายการค่าเช่าบ้าน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</si>
</sst>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0" fontId="2" fillId="0" borderId="4" xfId="0" applyFont="1" applyBorder="1"/>
    <xf numFmtId="43" fontId="2" fillId="0" borderId="4" xfId="1" applyFont="1" applyBorder="1" applyAlignment="1"/>
    <xf numFmtId="0" fontId="2" fillId="0" borderId="5" xfId="0" applyFont="1" applyBorder="1"/>
    <xf numFmtId="43" fontId="2" fillId="0" borderId="5" xfId="1" applyFont="1" applyBorder="1" applyAlignment="1"/>
    <xf numFmtId="0" fontId="2" fillId="0" borderId="6" xfId="0" applyFont="1" applyBorder="1"/>
    <xf numFmtId="43" fontId="2" fillId="0" borderId="6" xfId="1" applyFont="1" applyBorder="1" applyAlignment="1"/>
    <xf numFmtId="43" fontId="2" fillId="0" borderId="1" xfId="0" applyNumberFormat="1" applyFont="1" applyBorder="1"/>
    <xf numFmtId="43" fontId="2" fillId="0" borderId="2" xfId="1" applyFont="1" applyBorder="1" applyAlignment="1"/>
    <xf numFmtId="43" fontId="2" fillId="0" borderId="2" xfId="1" applyFont="1" applyBorder="1" applyAlignment="1">
      <alignment horizontal="right"/>
    </xf>
    <xf numFmtId="0" fontId="2" fillId="0" borderId="7" xfId="0" applyFont="1" applyBorder="1"/>
    <xf numFmtId="0" fontId="3" fillId="0" borderId="7" xfId="0" applyFont="1" applyBorder="1"/>
    <xf numFmtId="43" fontId="2" fillId="0" borderId="7" xfId="1" applyFont="1" applyBorder="1" applyAlignment="1"/>
    <xf numFmtId="43" fontId="2" fillId="0" borderId="7" xfId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43" fontId="2" fillId="2" borderId="1" xfId="1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2" borderId="3" xfId="0" applyFont="1" applyFill="1" applyBorder="1"/>
    <xf numFmtId="0" fontId="2" fillId="2" borderId="3" xfId="0" applyFont="1" applyFill="1" applyBorder="1"/>
    <xf numFmtId="43" fontId="2" fillId="2" borderId="3" xfId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2" fillId="2" borderId="2" xfId="0" applyFont="1" applyFill="1" applyBorder="1"/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2" borderId="6" xfId="0" applyFont="1" applyFill="1" applyBorder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/>
    </xf>
    <xf numFmtId="43" fontId="2" fillId="2" borderId="2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3" fillId="3" borderId="3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43" fontId="2" fillId="3" borderId="1" xfId="1" applyFont="1" applyFill="1" applyBorder="1" applyAlignment="1"/>
    <xf numFmtId="43" fontId="2" fillId="3" borderId="1" xfId="1" applyFont="1" applyFill="1" applyBorder="1" applyAlignment="1">
      <alignment horizontal="right"/>
    </xf>
    <xf numFmtId="0" fontId="2" fillId="3" borderId="6" xfId="0" applyFont="1" applyFill="1" applyBorder="1"/>
    <xf numFmtId="43" fontId="2" fillId="3" borderId="3" xfId="1" applyFont="1" applyFill="1" applyBorder="1" applyAlignment="1"/>
    <xf numFmtId="43" fontId="2" fillId="0" borderId="1" xfId="1" applyFont="1" applyBorder="1" applyAlignment="1"/>
    <xf numFmtId="0" fontId="2" fillId="0" borderId="8" xfId="0" applyFont="1" applyBorder="1"/>
    <xf numFmtId="2" fontId="2" fillId="0" borderId="1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/>
    </xf>
    <xf numFmtId="2" fontId="2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11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9" xfId="0" applyFont="1" applyBorder="1"/>
    <xf numFmtId="43" fontId="8" fillId="0" borderId="1" xfId="1" applyFont="1" applyBorder="1" applyAlignment="1">
      <alignment horizontal="center"/>
    </xf>
    <xf numFmtId="43" fontId="8" fillId="0" borderId="1" xfId="1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/>
    <xf numFmtId="43" fontId="8" fillId="0" borderId="8" xfId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8" fillId="0" borderId="10" xfId="0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43" fontId="9" fillId="0" borderId="9" xfId="1" applyFont="1" applyBorder="1" applyAlignment="1">
      <alignment horizontal="center"/>
    </xf>
    <xf numFmtId="43" fontId="9" fillId="0" borderId="1" xfId="1" applyFont="1" applyBorder="1"/>
    <xf numFmtId="43" fontId="9" fillId="0" borderId="8" xfId="1" applyFont="1" applyBorder="1" applyAlignment="1">
      <alignment horizontal="right" vertical="center"/>
    </xf>
    <xf numFmtId="43" fontId="9" fillId="0" borderId="9" xfId="1" applyFont="1" applyBorder="1" applyAlignment="1">
      <alignment horizontal="right" vertical="center"/>
    </xf>
    <xf numFmtId="43" fontId="9" fillId="0" borderId="1" xfId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3" fontId="8" fillId="0" borderId="16" xfId="1" applyFont="1" applyBorder="1" applyAlignment="1">
      <alignment horizontal="right" vertical="center"/>
    </xf>
    <xf numFmtId="43" fontId="8" fillId="0" borderId="17" xfId="1" applyFont="1" applyBorder="1" applyAlignment="1">
      <alignment horizontal="right" vertical="center"/>
    </xf>
    <xf numFmtId="43" fontId="9" fillId="0" borderId="18" xfId="1" applyFont="1" applyBorder="1" applyAlignment="1">
      <alignment horizontal="right" vertical="center"/>
    </xf>
    <xf numFmtId="0" fontId="8" fillId="0" borderId="0" xfId="0" applyFont="1"/>
    <xf numFmtId="0" fontId="4" fillId="0" borderId="0" xfId="0" applyFont="1"/>
    <xf numFmtId="0" fontId="10" fillId="4" borderId="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9" xfId="0" applyFont="1" applyBorder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0" fontId="11" fillId="3" borderId="9" xfId="0" applyFont="1" applyFill="1" applyBorder="1"/>
    <xf numFmtId="43" fontId="11" fillId="0" borderId="1" xfId="1" applyFont="1" applyBorder="1" applyAlignment="1">
      <alignment horizontal="center"/>
    </xf>
    <xf numFmtId="43" fontId="11" fillId="0" borderId="1" xfId="1" applyFont="1" applyBorder="1"/>
    <xf numFmtId="0" fontId="11" fillId="0" borderId="9" xfId="0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11" fillId="0" borderId="9" xfId="1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43" fontId="12" fillId="0" borderId="8" xfId="1" applyFont="1" applyBorder="1" applyAlignment="1">
      <alignment horizontal="center" vertical="center"/>
    </xf>
    <xf numFmtId="43" fontId="12" fillId="0" borderId="9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2" xfId="0" applyFont="1" applyFill="1" applyBorder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43" fontId="4" fillId="3" borderId="12" xfId="1" applyFont="1" applyFill="1" applyBorder="1" applyAlignment="1">
      <alignment horizontal="center"/>
    </xf>
    <xf numFmtId="43" fontId="4" fillId="3" borderId="13" xfId="1" applyFont="1" applyFill="1" applyBorder="1" applyAlignment="1">
      <alignment horizontal="center"/>
    </xf>
    <xf numFmtId="43" fontId="4" fillId="3" borderId="2" xfId="1" applyFont="1" applyFill="1" applyBorder="1"/>
    <xf numFmtId="0" fontId="4" fillId="3" borderId="2" xfId="0" applyFont="1" applyFill="1" applyBorder="1"/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4" fillId="0" borderId="3" xfId="1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43" fontId="8" fillId="0" borderId="3" xfId="1" applyFont="1" applyBorder="1"/>
    <xf numFmtId="0" fontId="1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22</xdr:row>
      <xdr:rowOff>0</xdr:rowOff>
    </xdr:from>
    <xdr:to>
      <xdr:col>2</xdr:col>
      <xdr:colOff>257175</xdr:colOff>
      <xdr:row>25</xdr:row>
      <xdr:rowOff>352425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E8BDC0-9A72-452E-A29D-BED1CF758E82}"/>
            </a:ext>
          </a:extLst>
        </xdr:cNvPr>
        <xdr:cNvSpPr txBox="1"/>
      </xdr:nvSpPr>
      <xdr:spPr>
        <a:xfrm>
          <a:off x="361949" y="5657850"/>
          <a:ext cx="2867026" cy="1028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(นนทลี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ทองบัวแก้ว)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200026</xdr:colOff>
      <xdr:row>22</xdr:row>
      <xdr:rowOff>0</xdr:rowOff>
    </xdr:from>
    <xdr:to>
      <xdr:col>6</xdr:col>
      <xdr:colOff>609601</xdr:colOff>
      <xdr:row>28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F6BCCC8-3C78-4BCB-92B1-5F550BA5D007}"/>
            </a:ext>
          </a:extLst>
        </xdr:cNvPr>
        <xdr:cNvSpPr txBox="1"/>
      </xdr:nvSpPr>
      <xdr:spPr>
        <a:xfrm>
          <a:off x="4381501" y="5657850"/>
          <a:ext cx="3295650" cy="1733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(ณรงค์ชัย เอกฉันท์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สวญ.ตม.จว.ตรัง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30</xdr:row>
      <xdr:rowOff>0</xdr:rowOff>
    </xdr:from>
    <xdr:to>
      <xdr:col>2</xdr:col>
      <xdr:colOff>257175</xdr:colOff>
      <xdr:row>35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45656C-3DC3-4DBF-9E96-034967D5ECBA}"/>
            </a:ext>
          </a:extLst>
        </xdr:cNvPr>
        <xdr:cNvSpPr txBox="1"/>
      </xdr:nvSpPr>
      <xdr:spPr>
        <a:xfrm>
          <a:off x="361949" y="11077575"/>
          <a:ext cx="3181351" cy="1495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(นนทลี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ทองบัวแก้ว)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สว.ตม.จว.ตรัง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200026</xdr:colOff>
      <xdr:row>30</xdr:row>
      <xdr:rowOff>0</xdr:rowOff>
    </xdr:from>
    <xdr:to>
      <xdr:col>6</xdr:col>
      <xdr:colOff>609601</xdr:colOff>
      <xdr:row>35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6DD0198-DB34-4534-9552-BE1A518D4E7D}"/>
            </a:ext>
          </a:extLst>
        </xdr:cNvPr>
        <xdr:cNvSpPr txBox="1"/>
      </xdr:nvSpPr>
      <xdr:spPr>
        <a:xfrm>
          <a:off x="4695826" y="11077575"/>
          <a:ext cx="3248025" cy="1533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(ณรงค์ชัย เอกฉันท์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สวญ.ตม.จว.ตรัง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23</xdr:row>
      <xdr:rowOff>171450</xdr:rowOff>
    </xdr:from>
    <xdr:to>
      <xdr:col>2</xdr:col>
      <xdr:colOff>247650</xdr:colOff>
      <xdr:row>27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1DE8A2-B85F-70DD-A2F8-792C222AF012}"/>
            </a:ext>
          </a:extLst>
        </xdr:cNvPr>
        <xdr:cNvSpPr txBox="1"/>
      </xdr:nvSpPr>
      <xdr:spPr>
        <a:xfrm>
          <a:off x="352424" y="9153525"/>
          <a:ext cx="3181351" cy="15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(นนทลี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ทองบัวแก้ว)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200026</xdr:colOff>
      <xdr:row>23</xdr:row>
      <xdr:rowOff>0</xdr:rowOff>
    </xdr:from>
    <xdr:to>
      <xdr:col>6</xdr:col>
      <xdr:colOff>609601</xdr:colOff>
      <xdr:row>26</xdr:row>
      <xdr:rowOff>333375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9B5F415-2408-44C3-B638-96EB417A6B8B}"/>
            </a:ext>
          </a:extLst>
        </xdr:cNvPr>
        <xdr:cNvSpPr txBox="1"/>
      </xdr:nvSpPr>
      <xdr:spPr>
        <a:xfrm>
          <a:off x="4695826" y="8591550"/>
          <a:ext cx="3390900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(ณรงค์ชัย เอกฉันท์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สวญ.ตม.จว.ตรัง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31</xdr:row>
      <xdr:rowOff>19049</xdr:rowOff>
    </xdr:from>
    <xdr:to>
      <xdr:col>2</xdr:col>
      <xdr:colOff>847725</xdr:colOff>
      <xdr:row>37</xdr:row>
      <xdr:rowOff>19049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DD5AF3-9561-4369-92BF-84309DFF7828}"/>
            </a:ext>
          </a:extLst>
        </xdr:cNvPr>
        <xdr:cNvSpPr txBox="1"/>
      </xdr:nvSpPr>
      <xdr:spPr>
        <a:xfrm>
          <a:off x="361949" y="8096249"/>
          <a:ext cx="3000376" cy="1543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(นนทลี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ทองบัวแก้ว)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200026</xdr:colOff>
      <xdr:row>31</xdr:row>
      <xdr:rowOff>0</xdr:rowOff>
    </xdr:from>
    <xdr:to>
      <xdr:col>6</xdr:col>
      <xdr:colOff>609601</xdr:colOff>
      <xdr:row>37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F140E4-7F95-47B5-B9B7-E859F1B5D395}"/>
            </a:ext>
          </a:extLst>
        </xdr:cNvPr>
        <xdr:cNvSpPr txBox="1"/>
      </xdr:nvSpPr>
      <xdr:spPr>
        <a:xfrm>
          <a:off x="4695826" y="7972425"/>
          <a:ext cx="3381375" cy="1600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(ณรงค์ชัย เอกฉันท์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สวญ.ตม.จว.ตรัง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1FBE-2247-4736-98F8-EAACA4A61CB7}">
  <dimension ref="A1:I34"/>
  <sheetViews>
    <sheetView workbookViewId="0">
      <selection activeCell="M7" sqref="M7"/>
    </sheetView>
  </sheetViews>
  <sheetFormatPr defaultColWidth="9" defaultRowHeight="20.25" x14ac:dyDescent="0.3"/>
  <cols>
    <col min="1" max="1" width="4.625" style="1" customWidth="1"/>
    <col min="2" max="2" width="34.375" style="1" customWidth="1"/>
    <col min="3" max="3" width="15.875" style="1" customWidth="1"/>
    <col min="4" max="4" width="14.375" style="1" customWidth="1"/>
    <col min="5" max="5" width="12.25" style="1" customWidth="1"/>
    <col min="6" max="6" width="11.25" style="1" customWidth="1"/>
    <col min="7" max="7" width="17.875" style="1" customWidth="1"/>
    <col min="8" max="9" width="9" style="1" hidden="1" customWidth="1"/>
    <col min="10" max="16384" width="9" style="1"/>
  </cols>
  <sheetData>
    <row r="1" spans="1:9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x14ac:dyDescent="0.3">
      <c r="A2" s="62" t="s">
        <v>46</v>
      </c>
      <c r="B2" s="62"/>
      <c r="C2" s="62"/>
      <c r="D2" s="62"/>
      <c r="E2" s="62"/>
      <c r="F2" s="62"/>
      <c r="G2" s="62"/>
      <c r="H2" s="62"/>
      <c r="I2" s="62"/>
    </row>
    <row r="3" spans="1:9" x14ac:dyDescent="0.3">
      <c r="A3" s="62" t="s">
        <v>47</v>
      </c>
      <c r="B3" s="62"/>
      <c r="C3" s="62"/>
      <c r="D3" s="62"/>
      <c r="E3" s="62"/>
      <c r="F3" s="62"/>
      <c r="G3" s="62"/>
      <c r="H3" s="62"/>
      <c r="I3" s="62"/>
    </row>
    <row r="4" spans="1:9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9" x14ac:dyDescent="0.3">
      <c r="A5" s="66" t="s">
        <v>11</v>
      </c>
      <c r="B5" s="66"/>
      <c r="C5" s="67"/>
      <c r="D5" s="67"/>
      <c r="E5" s="67"/>
      <c r="F5" s="67"/>
      <c r="G5" s="67"/>
    </row>
    <row r="6" spans="1:9" x14ac:dyDescent="0.3">
      <c r="A6" s="68">
        <v>1</v>
      </c>
      <c r="B6" s="69" t="s">
        <v>9</v>
      </c>
      <c r="C6" s="70"/>
      <c r="D6" s="70"/>
      <c r="E6" s="70"/>
      <c r="F6" s="70"/>
      <c r="G6" s="70"/>
    </row>
    <row r="7" spans="1:9" x14ac:dyDescent="0.3">
      <c r="A7" s="71"/>
      <c r="B7" s="72" t="s">
        <v>10</v>
      </c>
      <c r="C7" s="71"/>
      <c r="D7" s="71"/>
      <c r="E7" s="71"/>
      <c r="F7" s="71"/>
      <c r="G7" s="71"/>
    </row>
    <row r="8" spans="1:9" x14ac:dyDescent="0.3">
      <c r="A8" s="73"/>
      <c r="B8" s="74" t="s">
        <v>12</v>
      </c>
      <c r="C8" s="73"/>
      <c r="D8" s="75"/>
      <c r="E8" s="76"/>
      <c r="F8" s="73"/>
      <c r="G8" s="73" t="s">
        <v>48</v>
      </c>
    </row>
    <row r="9" spans="1:9" x14ac:dyDescent="0.3">
      <c r="A9" s="10"/>
      <c r="B9" s="10" t="s">
        <v>13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</row>
    <row r="10" spans="1:9" x14ac:dyDescent="0.3">
      <c r="A10" s="12"/>
      <c r="B10" s="12" t="s">
        <v>14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 spans="1:9" x14ac:dyDescent="0.3">
      <c r="A11" s="12"/>
      <c r="B11" s="12" t="s">
        <v>15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9" x14ac:dyDescent="0.3">
      <c r="A12" s="12"/>
      <c r="B12" s="12" t="s">
        <v>16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9" x14ac:dyDescent="0.3">
      <c r="A13" s="14"/>
      <c r="B13" s="14" t="s">
        <v>17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9" x14ac:dyDescent="0.3">
      <c r="A14" s="73"/>
      <c r="B14" s="74" t="s">
        <v>20</v>
      </c>
      <c r="C14" s="73"/>
      <c r="D14" s="75"/>
      <c r="E14" s="75"/>
      <c r="F14" s="73"/>
      <c r="G14" s="74" t="s">
        <v>49</v>
      </c>
    </row>
    <row r="15" spans="1:9" x14ac:dyDescent="0.3">
      <c r="A15" s="10"/>
      <c r="B15" s="10" t="s">
        <v>21</v>
      </c>
      <c r="C15" s="10" t="s">
        <v>18</v>
      </c>
      <c r="D15" s="11">
        <v>14000</v>
      </c>
      <c r="E15" s="11">
        <v>7000</v>
      </c>
      <c r="F15" s="10">
        <f>E15/D15*100</f>
        <v>50</v>
      </c>
      <c r="G15" s="10" t="s">
        <v>19</v>
      </c>
    </row>
    <row r="16" spans="1:9" x14ac:dyDescent="0.3">
      <c r="A16" s="12"/>
      <c r="B16" s="12" t="s">
        <v>22</v>
      </c>
      <c r="C16" s="12" t="s">
        <v>18</v>
      </c>
      <c r="D16" s="13">
        <v>14000</v>
      </c>
      <c r="E16" s="13">
        <v>7000</v>
      </c>
      <c r="F16" s="12">
        <f t="shared" ref="F16:F18" si="0">E16/D16*100</f>
        <v>50</v>
      </c>
      <c r="G16" s="12" t="s">
        <v>19</v>
      </c>
    </row>
    <row r="17" spans="1:7" x14ac:dyDescent="0.3">
      <c r="A17" s="12"/>
      <c r="B17" s="12" t="s">
        <v>23</v>
      </c>
      <c r="C17" s="12" t="s">
        <v>18</v>
      </c>
      <c r="D17" s="13">
        <v>12800</v>
      </c>
      <c r="E17" s="13">
        <v>12800</v>
      </c>
      <c r="F17" s="12">
        <f t="shared" si="0"/>
        <v>100</v>
      </c>
      <c r="G17" s="12" t="s">
        <v>19</v>
      </c>
    </row>
    <row r="18" spans="1:7" x14ac:dyDescent="0.3">
      <c r="A18" s="12"/>
      <c r="B18" s="14" t="s">
        <v>24</v>
      </c>
      <c r="C18" s="14" t="s">
        <v>18</v>
      </c>
      <c r="D18" s="15">
        <v>5000</v>
      </c>
      <c r="E18" s="15">
        <v>5000</v>
      </c>
      <c r="F18" s="14">
        <f t="shared" si="0"/>
        <v>100</v>
      </c>
      <c r="G18" s="14" t="s">
        <v>19</v>
      </c>
    </row>
    <row r="19" spans="1:7" x14ac:dyDescent="0.3">
      <c r="A19" s="77"/>
      <c r="B19" s="72" t="s">
        <v>25</v>
      </c>
      <c r="C19" s="71"/>
      <c r="D19" s="78"/>
      <c r="E19" s="78"/>
      <c r="F19" s="71"/>
      <c r="G19" s="74" t="s">
        <v>49</v>
      </c>
    </row>
    <row r="20" spans="1:7" x14ac:dyDescent="0.3">
      <c r="A20" s="5"/>
      <c r="B20" s="5" t="s">
        <v>26</v>
      </c>
      <c r="C20" s="5" t="s">
        <v>18</v>
      </c>
      <c r="D20" s="79">
        <v>9460</v>
      </c>
      <c r="E20" s="79">
        <v>9460</v>
      </c>
      <c r="F20" s="5">
        <f>E20/D20*100</f>
        <v>100</v>
      </c>
      <c r="G20" s="5" t="s">
        <v>19</v>
      </c>
    </row>
    <row r="21" spans="1:7" x14ac:dyDescent="0.3">
      <c r="A21" s="80"/>
      <c r="B21" s="64" t="s">
        <v>27</v>
      </c>
      <c r="C21" s="65"/>
      <c r="D21" s="16">
        <f>D15+D16+D17+D18+D20</f>
        <v>55260</v>
      </c>
      <c r="E21" s="16">
        <f>E15+E16+E17+E18+E20</f>
        <v>41260</v>
      </c>
      <c r="F21" s="81">
        <f>E21/D21*100</f>
        <v>74.665218964893228</v>
      </c>
      <c r="G21" s="5" t="s">
        <v>19</v>
      </c>
    </row>
    <row r="33" s="1" customFormat="1" x14ac:dyDescent="0.3"/>
    <row r="34" s="1" customFormat="1" x14ac:dyDescent="0.3"/>
  </sheetData>
  <mergeCells count="5">
    <mergeCell ref="A1:I1"/>
    <mergeCell ref="A2:I2"/>
    <mergeCell ref="A3:I3"/>
    <mergeCell ref="A5:B5"/>
    <mergeCell ref="B21:C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D8CD-ED48-445D-B109-ABF3711E095F}">
  <dimension ref="A1:L29"/>
  <sheetViews>
    <sheetView workbookViewId="0">
      <selection activeCell="M11" sqref="M11"/>
    </sheetView>
  </sheetViews>
  <sheetFormatPr defaultColWidth="9" defaultRowHeight="20.25" x14ac:dyDescent="0.3"/>
  <cols>
    <col min="1" max="1" width="4.625" style="1" customWidth="1"/>
    <col min="2" max="2" width="38.5" style="1" customWidth="1"/>
    <col min="3" max="3" width="15.875" style="1" customWidth="1"/>
    <col min="4" max="4" width="14.5" style="1" customWidth="1"/>
    <col min="5" max="5" width="12.875" style="1" customWidth="1"/>
    <col min="6" max="6" width="9.875" style="1" customWidth="1"/>
    <col min="7" max="7" width="23.75" style="35" customWidth="1"/>
    <col min="8" max="9" width="9" style="1" hidden="1" customWidth="1"/>
    <col min="10" max="16384" width="9" style="1"/>
  </cols>
  <sheetData>
    <row r="1" spans="1:12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12" x14ac:dyDescent="0.3">
      <c r="A2" s="62" t="s">
        <v>46</v>
      </c>
      <c r="B2" s="62"/>
      <c r="C2" s="62"/>
      <c r="D2" s="62"/>
      <c r="E2" s="62"/>
      <c r="F2" s="62"/>
      <c r="G2" s="62"/>
      <c r="H2" s="62"/>
      <c r="I2" s="62"/>
    </row>
    <row r="3" spans="1:12" x14ac:dyDescent="0.3">
      <c r="A3" s="62" t="s">
        <v>47</v>
      </c>
      <c r="B3" s="62"/>
      <c r="C3" s="62"/>
      <c r="D3" s="62"/>
      <c r="E3" s="62"/>
      <c r="F3" s="62"/>
      <c r="G3" s="62"/>
      <c r="H3" s="62"/>
      <c r="I3" s="62"/>
    </row>
    <row r="4" spans="1:12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12" x14ac:dyDescent="0.3">
      <c r="A5" s="82" t="s">
        <v>31</v>
      </c>
      <c r="B5" s="83"/>
      <c r="C5" s="83"/>
      <c r="D5" s="83"/>
      <c r="E5" s="83"/>
      <c r="F5" s="83"/>
      <c r="G5" s="84"/>
    </row>
    <row r="6" spans="1:12" x14ac:dyDescent="0.3">
      <c r="A6" s="68">
        <v>1</v>
      </c>
      <c r="B6" s="69" t="s">
        <v>9</v>
      </c>
      <c r="C6" s="70"/>
      <c r="D6" s="70"/>
      <c r="E6" s="70"/>
      <c r="F6" s="70"/>
      <c r="G6" s="68"/>
      <c r="L6" s="85"/>
    </row>
    <row r="7" spans="1:12" x14ac:dyDescent="0.3">
      <c r="A7" s="71"/>
      <c r="B7" s="72" t="s">
        <v>10</v>
      </c>
      <c r="C7" s="71"/>
      <c r="D7" s="71"/>
      <c r="E7" s="71"/>
      <c r="F7" s="71"/>
      <c r="G7" s="86"/>
    </row>
    <row r="8" spans="1:12" x14ac:dyDescent="0.3">
      <c r="A8" s="73"/>
      <c r="B8" s="74" t="s">
        <v>12</v>
      </c>
      <c r="C8" s="73"/>
      <c r="D8" s="75"/>
      <c r="E8" s="76"/>
      <c r="F8" s="87"/>
      <c r="G8" s="88" t="s">
        <v>50</v>
      </c>
    </row>
    <row r="9" spans="1:12" x14ac:dyDescent="0.3">
      <c r="A9" s="10"/>
      <c r="B9" s="10" t="s">
        <v>13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</row>
    <row r="10" spans="1:12" x14ac:dyDescent="0.3">
      <c r="A10" s="12"/>
      <c r="B10" s="12" t="s">
        <v>14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 spans="1:12" x14ac:dyDescent="0.3">
      <c r="A11" s="12"/>
      <c r="B11" s="12" t="s">
        <v>15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12" x14ac:dyDescent="0.3">
      <c r="A12" s="12"/>
      <c r="B12" s="12" t="s">
        <v>16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12" x14ac:dyDescent="0.3">
      <c r="A13" s="14"/>
      <c r="B13" s="14" t="s">
        <v>17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</row>
    <row r="14" spans="1:12" x14ac:dyDescent="0.3">
      <c r="A14" s="73"/>
      <c r="B14" s="74" t="s">
        <v>20</v>
      </c>
      <c r="C14" s="73"/>
      <c r="D14" s="75"/>
      <c r="E14" s="75"/>
      <c r="F14" s="73"/>
      <c r="G14" s="88" t="s">
        <v>50</v>
      </c>
    </row>
    <row r="15" spans="1:12" x14ac:dyDescent="0.3">
      <c r="A15" s="10"/>
      <c r="B15" s="10" t="s">
        <v>34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</row>
    <row r="16" spans="1:12" x14ac:dyDescent="0.3">
      <c r="A16" s="12"/>
      <c r="B16" s="12" t="s">
        <v>35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7" x14ac:dyDescent="0.3">
      <c r="A17" s="12"/>
      <c r="B17" s="12" t="s">
        <v>36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</row>
    <row r="18" spans="1:7" x14ac:dyDescent="0.3">
      <c r="A18" s="12"/>
      <c r="B18" s="12" t="s">
        <v>37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</row>
    <row r="19" spans="1:7" x14ac:dyDescent="0.3">
      <c r="A19" s="12"/>
      <c r="B19" s="12" t="s">
        <v>38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</row>
    <row r="20" spans="1:7" x14ac:dyDescent="0.3">
      <c r="A20" s="12"/>
      <c r="B20" s="12" t="s">
        <v>39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</row>
    <row r="21" spans="1:7" x14ac:dyDescent="0.3">
      <c r="A21" s="12"/>
      <c r="B21" s="12" t="s">
        <v>40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</row>
    <row r="22" spans="1:7" x14ac:dyDescent="0.3">
      <c r="A22" s="14"/>
      <c r="B22" s="14" t="s">
        <v>41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3">
      <c r="A23" s="71"/>
      <c r="B23" s="72" t="s">
        <v>25</v>
      </c>
      <c r="C23" s="71"/>
      <c r="D23" s="78"/>
      <c r="E23" s="78"/>
      <c r="F23" s="71"/>
      <c r="G23" s="88" t="s">
        <v>50</v>
      </c>
    </row>
    <row r="24" spans="1:7" x14ac:dyDescent="0.3">
      <c r="A24" s="10"/>
      <c r="B24" s="10" t="s">
        <v>26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x14ac:dyDescent="0.3">
      <c r="A25" s="12"/>
      <c r="B25" s="12" t="s">
        <v>42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7" x14ac:dyDescent="0.3">
      <c r="A26" s="12"/>
      <c r="B26" s="12" t="s">
        <v>43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</row>
    <row r="27" spans="1:7" x14ac:dyDescent="0.3">
      <c r="A27" s="12"/>
      <c r="B27" s="12" t="s">
        <v>44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</row>
    <row r="28" spans="1:7" x14ac:dyDescent="0.3">
      <c r="A28" s="14"/>
      <c r="B28" s="14" t="s">
        <v>45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3">
      <c r="A29" s="80"/>
      <c r="B29" s="4" t="s">
        <v>27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</sheetData>
  <mergeCells count="4">
    <mergeCell ref="A1:I1"/>
    <mergeCell ref="A2:I2"/>
    <mergeCell ref="A3:I3"/>
    <mergeCell ref="A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6255-5237-47C6-BCC8-83CF46DDA5D0}">
  <dimension ref="A1:M35"/>
  <sheetViews>
    <sheetView topLeftCell="A18" workbookViewId="0">
      <selection activeCell="F29" sqref="F29"/>
    </sheetView>
  </sheetViews>
  <sheetFormatPr defaultColWidth="9" defaultRowHeight="20.25" x14ac:dyDescent="0.3"/>
  <cols>
    <col min="1" max="1" width="4.625" style="1" customWidth="1"/>
    <col min="2" max="2" width="38.5" style="1" customWidth="1"/>
    <col min="3" max="3" width="15.875" style="35" customWidth="1"/>
    <col min="4" max="4" width="14.375" style="35" customWidth="1"/>
    <col min="5" max="5" width="12.5" style="35" customWidth="1"/>
    <col min="6" max="6" width="11.25" style="35" customWidth="1"/>
    <col min="7" max="7" width="21.625" style="1" customWidth="1"/>
    <col min="8" max="8" width="9" style="1" hidden="1" customWidth="1"/>
    <col min="9" max="9" width="4" style="1" customWidth="1"/>
    <col min="10" max="16384" width="9" style="1"/>
  </cols>
  <sheetData>
    <row r="1" spans="1:9" ht="30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30.75" customHeight="1" x14ac:dyDescent="0.3">
      <c r="A2" s="62" t="s">
        <v>30</v>
      </c>
      <c r="B2" s="62"/>
      <c r="C2" s="62"/>
      <c r="D2" s="62"/>
      <c r="E2" s="62"/>
      <c r="F2" s="62"/>
      <c r="G2" s="62"/>
      <c r="H2" s="62"/>
      <c r="I2" s="62"/>
    </row>
    <row r="3" spans="1:9" ht="30.75" customHeight="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</row>
    <row r="4" spans="1:9" ht="30.75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9" ht="30.75" customHeight="1" x14ac:dyDescent="0.3">
      <c r="A5" s="63" t="s">
        <v>11</v>
      </c>
      <c r="B5" s="63"/>
      <c r="C5" s="30"/>
      <c r="D5" s="30"/>
      <c r="E5" s="30"/>
      <c r="F5" s="30"/>
      <c r="G5" s="30"/>
    </row>
    <row r="6" spans="1:9" ht="30.75" customHeight="1" x14ac:dyDescent="0.3">
      <c r="A6" s="44">
        <v>1</v>
      </c>
      <c r="B6" s="45" t="s">
        <v>9</v>
      </c>
      <c r="C6" s="44"/>
      <c r="D6" s="44"/>
      <c r="E6" s="44"/>
      <c r="F6" s="44"/>
      <c r="G6" s="46"/>
    </row>
    <row r="7" spans="1:9" ht="30.75" customHeight="1" x14ac:dyDescent="0.3">
      <c r="A7" s="32"/>
      <c r="B7" s="31" t="s">
        <v>10</v>
      </c>
      <c r="C7" s="60"/>
      <c r="D7" s="60"/>
      <c r="E7" s="60"/>
      <c r="F7" s="60"/>
      <c r="G7" s="60"/>
    </row>
    <row r="8" spans="1:9" ht="30.75" customHeight="1" x14ac:dyDescent="0.3">
      <c r="A8" s="46"/>
      <c r="B8" s="45" t="s">
        <v>12</v>
      </c>
      <c r="C8" s="44" t="s">
        <v>18</v>
      </c>
      <c r="D8" s="61">
        <v>14000</v>
      </c>
      <c r="E8" s="61">
        <v>14000</v>
      </c>
      <c r="F8" s="44">
        <f>E8/D8*100</f>
        <v>100</v>
      </c>
      <c r="G8" s="45" t="s">
        <v>28</v>
      </c>
    </row>
    <row r="9" spans="1:9" ht="30.75" customHeight="1" x14ac:dyDescent="0.3">
      <c r="A9" s="19"/>
      <c r="B9" s="20"/>
      <c r="C9" s="23"/>
      <c r="D9" s="36"/>
      <c r="E9" s="36"/>
      <c r="F9" s="23"/>
      <c r="G9" s="20" t="s">
        <v>33</v>
      </c>
    </row>
    <row r="10" spans="1:9" ht="30.75" customHeight="1" x14ac:dyDescent="0.3">
      <c r="A10" s="10"/>
      <c r="B10" s="10" t="s">
        <v>13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</row>
    <row r="11" spans="1:9" ht="30.75" customHeight="1" x14ac:dyDescent="0.3">
      <c r="A11" s="12"/>
      <c r="B11" s="12" t="s">
        <v>14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9" ht="30.75" customHeight="1" x14ac:dyDescent="0.3">
      <c r="A12" s="12"/>
      <c r="B12" s="12" t="s">
        <v>15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9" ht="30.75" customHeight="1" x14ac:dyDescent="0.3">
      <c r="A13" s="12"/>
      <c r="B13" s="12" t="s">
        <v>16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 spans="1:9" ht="30.75" customHeight="1" x14ac:dyDescent="0.3">
      <c r="A14" s="14"/>
      <c r="B14" s="14" t="s">
        <v>17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9" ht="30.75" customHeight="1" x14ac:dyDescent="0.3">
      <c r="A15" s="28"/>
      <c r="B15" s="27" t="s">
        <v>20</v>
      </c>
      <c r="C15" s="30"/>
      <c r="D15" s="39"/>
      <c r="E15" s="39"/>
      <c r="F15" s="30"/>
      <c r="G15" s="27" t="s">
        <v>29</v>
      </c>
    </row>
    <row r="16" spans="1:9" ht="30.75" customHeight="1" x14ac:dyDescent="0.3">
      <c r="A16" s="10"/>
      <c r="B16" s="10" t="s">
        <v>21</v>
      </c>
      <c r="C16" s="24" t="s">
        <v>18</v>
      </c>
      <c r="D16" s="40">
        <v>14000</v>
      </c>
      <c r="E16" s="40">
        <v>14000</v>
      </c>
      <c r="F16" s="24">
        <f>E16/D16*100</f>
        <v>100</v>
      </c>
      <c r="G16" s="10" t="s">
        <v>19</v>
      </c>
    </row>
    <row r="17" spans="1:13" ht="30.75" customHeight="1" x14ac:dyDescent="0.3">
      <c r="A17" s="12"/>
      <c r="B17" s="12" t="s">
        <v>22</v>
      </c>
      <c r="C17" s="25" t="s">
        <v>18</v>
      </c>
      <c r="D17" s="37">
        <v>14000</v>
      </c>
      <c r="E17" s="37">
        <v>14000</v>
      </c>
      <c r="F17" s="25">
        <f t="shared" ref="F17:F19" si="0">E17/D17*100</f>
        <v>100</v>
      </c>
      <c r="G17" s="12" t="s">
        <v>19</v>
      </c>
    </row>
    <row r="18" spans="1:13" ht="30.75" customHeight="1" x14ac:dyDescent="0.3">
      <c r="A18" s="12"/>
      <c r="B18" s="12" t="s">
        <v>23</v>
      </c>
      <c r="C18" s="25" t="s">
        <v>18</v>
      </c>
      <c r="D18" s="37">
        <v>12800</v>
      </c>
      <c r="E18" s="37">
        <v>12800</v>
      </c>
      <c r="F18" s="25">
        <f t="shared" si="0"/>
        <v>100</v>
      </c>
      <c r="G18" s="12" t="s">
        <v>19</v>
      </c>
    </row>
    <row r="19" spans="1:13" ht="30.75" customHeight="1" x14ac:dyDescent="0.3">
      <c r="A19" s="12"/>
      <c r="B19" s="14" t="s">
        <v>24</v>
      </c>
      <c r="C19" s="26" t="s">
        <v>18</v>
      </c>
      <c r="D19" s="38">
        <v>5000</v>
      </c>
      <c r="E19" s="38">
        <v>5000</v>
      </c>
      <c r="F19" s="26">
        <f t="shared" si="0"/>
        <v>100</v>
      </c>
      <c r="G19" s="14" t="s">
        <v>19</v>
      </c>
    </row>
    <row r="20" spans="1:13" ht="30.75" customHeight="1" x14ac:dyDescent="0.3">
      <c r="A20" s="58"/>
      <c r="B20" s="31" t="s">
        <v>25</v>
      </c>
      <c r="C20" s="34"/>
      <c r="D20" s="41"/>
      <c r="E20" s="41"/>
      <c r="F20" s="34"/>
      <c r="G20" s="27" t="s">
        <v>29</v>
      </c>
    </row>
    <row r="21" spans="1:13" ht="30.75" customHeight="1" x14ac:dyDescent="0.3">
      <c r="A21" s="5"/>
      <c r="B21" s="5" t="s">
        <v>26</v>
      </c>
      <c r="C21" s="2" t="s">
        <v>18</v>
      </c>
      <c r="D21" s="42">
        <v>9460</v>
      </c>
      <c r="E21" s="42">
        <v>9460</v>
      </c>
      <c r="F21" s="2">
        <f>E21/D21*100</f>
        <v>100</v>
      </c>
      <c r="G21" s="5" t="s">
        <v>19</v>
      </c>
      <c r="M21" s="59"/>
    </row>
    <row r="22" spans="1:13" ht="30.75" customHeight="1" x14ac:dyDescent="0.3">
      <c r="A22" s="6"/>
      <c r="B22" s="64" t="s">
        <v>27</v>
      </c>
      <c r="C22" s="65"/>
      <c r="D22" s="43">
        <f>D16+D17+D18+D19+D21</f>
        <v>55260</v>
      </c>
      <c r="E22" s="43">
        <f>E16+E17+E18+E19+E21</f>
        <v>55260</v>
      </c>
      <c r="F22" s="2">
        <f>E22/D22*100</f>
        <v>100</v>
      </c>
      <c r="G22" s="5" t="s">
        <v>19</v>
      </c>
    </row>
    <row r="23" spans="1:13" ht="30.75" customHeight="1" x14ac:dyDescent="0.3"/>
    <row r="24" spans="1:13" ht="30.75" customHeight="1" x14ac:dyDescent="0.3"/>
    <row r="25" spans="1:13" ht="30.75" customHeight="1" x14ac:dyDescent="0.3"/>
    <row r="26" spans="1:13" ht="30.75" customHeight="1" x14ac:dyDescent="0.3"/>
    <row r="27" spans="1:13" ht="30.75" customHeight="1" x14ac:dyDescent="0.3"/>
    <row r="28" spans="1:13" ht="30.75" customHeight="1" x14ac:dyDescent="0.3"/>
    <row r="29" spans="1:13" ht="30.75" customHeight="1" x14ac:dyDescent="0.3"/>
    <row r="30" spans="1:13" ht="30.75" customHeight="1" x14ac:dyDescent="0.3"/>
    <row r="31" spans="1:13" ht="30.75" customHeight="1" x14ac:dyDescent="0.3"/>
    <row r="32" spans="1:13" ht="30.75" customHeight="1" x14ac:dyDescent="0.3"/>
    <row r="33" ht="30.75" customHeight="1" x14ac:dyDescent="0.3"/>
    <row r="34" ht="30.75" customHeight="1" x14ac:dyDescent="0.3"/>
    <row r="35" ht="30.75" customHeight="1" x14ac:dyDescent="0.3"/>
  </sheetData>
  <mergeCells count="5">
    <mergeCell ref="A1:I1"/>
    <mergeCell ref="A2:I2"/>
    <mergeCell ref="A3:I3"/>
    <mergeCell ref="A5:B5"/>
    <mergeCell ref="B22:C22"/>
  </mergeCells>
  <pageMargins left="0.31496062992125984" right="0.11811023622047245" top="0.74803149606299213" bottom="0.74803149606299213" header="0.31496062992125984" footer="0.31496062992125984"/>
  <pageSetup paperSize="9" scale="7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39F7-4788-4474-B35C-B86ED75CDD60}">
  <dimension ref="A1:I31"/>
  <sheetViews>
    <sheetView topLeftCell="A22" workbookViewId="0">
      <selection activeCell="M34" sqref="M34"/>
    </sheetView>
  </sheetViews>
  <sheetFormatPr defaultColWidth="9" defaultRowHeight="20.25" x14ac:dyDescent="0.3"/>
  <cols>
    <col min="1" max="1" width="4.625" style="1" customWidth="1"/>
    <col min="2" max="2" width="28.375" style="1" customWidth="1"/>
    <col min="3" max="3" width="15.875" style="1" customWidth="1"/>
    <col min="4" max="4" width="14.5" style="1" customWidth="1"/>
    <col min="5" max="5" width="14.875" style="1" customWidth="1"/>
    <col min="6" max="6" width="10.5" style="57" customWidth="1"/>
    <col min="7" max="7" width="20.375" style="1" customWidth="1"/>
    <col min="8" max="8" width="9" style="1" hidden="1" customWidth="1"/>
    <col min="9" max="9" width="7.125" style="1" customWidth="1"/>
    <col min="10" max="16384" width="9" style="1"/>
  </cols>
  <sheetData>
    <row r="1" spans="1:9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x14ac:dyDescent="0.3">
      <c r="A2" s="62" t="s">
        <v>30</v>
      </c>
      <c r="B2" s="62"/>
      <c r="C2" s="62"/>
      <c r="D2" s="62"/>
      <c r="E2" s="62"/>
      <c r="F2" s="62"/>
      <c r="G2" s="62"/>
      <c r="H2" s="62"/>
      <c r="I2" s="62"/>
    </row>
    <row r="3" spans="1:9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</row>
    <row r="4" spans="1:9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7" t="s">
        <v>7</v>
      </c>
      <c r="G4" s="3" t="s">
        <v>8</v>
      </c>
    </row>
    <row r="5" spans="1:9" x14ac:dyDescent="0.3">
      <c r="A5" s="4" t="s">
        <v>31</v>
      </c>
      <c r="B5" s="4"/>
      <c r="C5" s="2"/>
      <c r="D5" s="2"/>
      <c r="E5" s="2"/>
      <c r="F5" s="48"/>
      <c r="G5" s="2"/>
    </row>
    <row r="6" spans="1:9" x14ac:dyDescent="0.3">
      <c r="A6" s="44">
        <v>1</v>
      </c>
      <c r="B6" s="45" t="s">
        <v>9</v>
      </c>
      <c r="C6" s="46"/>
      <c r="D6" s="46"/>
      <c r="E6" s="46"/>
      <c r="F6" s="49"/>
      <c r="G6" s="46"/>
    </row>
    <row r="7" spans="1:9" x14ac:dyDescent="0.3">
      <c r="A7" s="32"/>
      <c r="B7" s="31" t="s">
        <v>10</v>
      </c>
      <c r="C7" s="32"/>
      <c r="D7" s="32"/>
      <c r="E7" s="32"/>
      <c r="F7" s="50"/>
      <c r="G7" s="32"/>
    </row>
    <row r="8" spans="1:9" x14ac:dyDescent="0.3">
      <c r="A8" s="9"/>
      <c r="B8" s="8" t="s">
        <v>12</v>
      </c>
      <c r="C8" s="9" t="s">
        <v>18</v>
      </c>
      <c r="D8" s="17">
        <v>129001</v>
      </c>
      <c r="E8" s="18">
        <v>99456.41</v>
      </c>
      <c r="F8" s="51">
        <f>E8/D8*100</f>
        <v>77.097394593840363</v>
      </c>
      <c r="G8" s="7" t="s">
        <v>32</v>
      </c>
    </row>
    <row r="9" spans="1:9" x14ac:dyDescent="0.3">
      <c r="A9" s="19"/>
      <c r="B9" s="20"/>
      <c r="C9" s="19"/>
      <c r="D9" s="21"/>
      <c r="E9" s="22"/>
      <c r="F9" s="52"/>
      <c r="G9" s="23" t="s">
        <v>33</v>
      </c>
    </row>
    <row r="10" spans="1:9" x14ac:dyDescent="0.3">
      <c r="A10" s="10"/>
      <c r="B10" s="10" t="s">
        <v>13</v>
      </c>
      <c r="C10" s="24">
        <v>0</v>
      </c>
      <c r="D10" s="24">
        <v>0</v>
      </c>
      <c r="E10" s="24">
        <v>0</v>
      </c>
      <c r="F10" s="53">
        <v>0</v>
      </c>
      <c r="G10" s="24">
        <v>0</v>
      </c>
    </row>
    <row r="11" spans="1:9" x14ac:dyDescent="0.3">
      <c r="A11" s="12"/>
      <c r="B11" s="12" t="s">
        <v>14</v>
      </c>
      <c r="C11" s="25">
        <v>0</v>
      </c>
      <c r="D11" s="25">
        <v>0</v>
      </c>
      <c r="E11" s="25">
        <v>0</v>
      </c>
      <c r="F11" s="54">
        <v>0</v>
      </c>
      <c r="G11" s="25">
        <v>0</v>
      </c>
    </row>
    <row r="12" spans="1:9" x14ac:dyDescent="0.3">
      <c r="A12" s="12"/>
      <c r="B12" s="12" t="s">
        <v>15</v>
      </c>
      <c r="C12" s="25">
        <v>0</v>
      </c>
      <c r="D12" s="25">
        <v>0</v>
      </c>
      <c r="E12" s="25">
        <v>0</v>
      </c>
      <c r="F12" s="54">
        <v>0</v>
      </c>
      <c r="G12" s="25">
        <v>0</v>
      </c>
    </row>
    <row r="13" spans="1:9" x14ac:dyDescent="0.3">
      <c r="A13" s="12"/>
      <c r="B13" s="12" t="s">
        <v>16</v>
      </c>
      <c r="C13" s="25">
        <v>0</v>
      </c>
      <c r="D13" s="25">
        <v>0</v>
      </c>
      <c r="E13" s="25">
        <v>0</v>
      </c>
      <c r="F13" s="54">
        <v>0</v>
      </c>
      <c r="G13" s="25">
        <v>0</v>
      </c>
    </row>
    <row r="14" spans="1:9" x14ac:dyDescent="0.3">
      <c r="A14" s="14"/>
      <c r="B14" s="14" t="s">
        <v>17</v>
      </c>
      <c r="C14" s="26">
        <v>0</v>
      </c>
      <c r="D14" s="26">
        <v>0</v>
      </c>
      <c r="E14" s="26">
        <v>0</v>
      </c>
      <c r="F14" s="55">
        <v>0</v>
      </c>
      <c r="G14" s="26">
        <v>0</v>
      </c>
    </row>
    <row r="15" spans="1:9" x14ac:dyDescent="0.3">
      <c r="A15" s="28"/>
      <c r="B15" s="27" t="s">
        <v>20</v>
      </c>
      <c r="C15" s="28"/>
      <c r="D15" s="29"/>
      <c r="E15" s="29"/>
      <c r="F15" s="56"/>
      <c r="G15" s="44" t="s">
        <v>32</v>
      </c>
    </row>
    <row r="16" spans="1:9" x14ac:dyDescent="0.3">
      <c r="A16" s="10"/>
      <c r="B16" s="10" t="s">
        <v>34</v>
      </c>
      <c r="C16" s="10" t="s">
        <v>18</v>
      </c>
      <c r="D16" s="11">
        <v>90000</v>
      </c>
      <c r="E16" s="11">
        <v>90000</v>
      </c>
      <c r="F16" s="53">
        <f>E16/D16*100</f>
        <v>100</v>
      </c>
      <c r="G16" s="24" t="s">
        <v>19</v>
      </c>
    </row>
    <row r="17" spans="1:7" x14ac:dyDescent="0.3">
      <c r="A17" s="12"/>
      <c r="B17" s="12" t="s">
        <v>35</v>
      </c>
      <c r="C17" s="12" t="s">
        <v>18</v>
      </c>
      <c r="D17" s="13">
        <v>115200</v>
      </c>
      <c r="E17" s="13">
        <v>89600</v>
      </c>
      <c r="F17" s="54">
        <f t="shared" ref="F17:F23" si="0">E17/D17*100</f>
        <v>77.777777777777786</v>
      </c>
      <c r="G17" s="25" t="s">
        <v>19</v>
      </c>
    </row>
    <row r="18" spans="1:7" x14ac:dyDescent="0.3">
      <c r="A18" s="12"/>
      <c r="B18" s="12" t="s">
        <v>36</v>
      </c>
      <c r="C18" s="12" t="s">
        <v>18</v>
      </c>
      <c r="D18" s="13">
        <v>3000</v>
      </c>
      <c r="E18" s="13">
        <v>3000</v>
      </c>
      <c r="F18" s="54">
        <f t="shared" si="0"/>
        <v>100</v>
      </c>
      <c r="G18" s="25" t="s">
        <v>19</v>
      </c>
    </row>
    <row r="19" spans="1:7" x14ac:dyDescent="0.3">
      <c r="A19" s="12"/>
      <c r="B19" s="12" t="s">
        <v>37</v>
      </c>
      <c r="C19" s="12" t="s">
        <v>18</v>
      </c>
      <c r="D19" s="13">
        <v>85137.5</v>
      </c>
      <c r="E19" s="13">
        <v>49475</v>
      </c>
      <c r="F19" s="54">
        <f t="shared" si="0"/>
        <v>58.111877844663042</v>
      </c>
      <c r="G19" s="25" t="s">
        <v>19</v>
      </c>
    </row>
    <row r="20" spans="1:7" x14ac:dyDescent="0.3">
      <c r="A20" s="12"/>
      <c r="B20" s="12" t="s">
        <v>38</v>
      </c>
      <c r="C20" s="12" t="s">
        <v>18</v>
      </c>
      <c r="D20" s="13">
        <v>164000</v>
      </c>
      <c r="E20" s="13">
        <v>164000</v>
      </c>
      <c r="F20" s="54">
        <f t="shared" si="0"/>
        <v>100</v>
      </c>
      <c r="G20" s="25" t="s">
        <v>19</v>
      </c>
    </row>
    <row r="21" spans="1:7" x14ac:dyDescent="0.3">
      <c r="A21" s="12"/>
      <c r="B21" s="12" t="s">
        <v>39</v>
      </c>
      <c r="C21" s="12" t="s">
        <v>18</v>
      </c>
      <c r="D21" s="13">
        <v>30000</v>
      </c>
      <c r="E21" s="13">
        <v>30000</v>
      </c>
      <c r="F21" s="54">
        <f t="shared" si="0"/>
        <v>100</v>
      </c>
      <c r="G21" s="25" t="s">
        <v>19</v>
      </c>
    </row>
    <row r="22" spans="1:7" x14ac:dyDescent="0.3">
      <c r="A22" s="12"/>
      <c r="B22" s="12" t="s">
        <v>40</v>
      </c>
      <c r="C22" s="12" t="s">
        <v>18</v>
      </c>
      <c r="D22" s="13">
        <v>250000</v>
      </c>
      <c r="E22" s="13">
        <v>250000</v>
      </c>
      <c r="F22" s="54">
        <f t="shared" si="0"/>
        <v>100</v>
      </c>
      <c r="G22" s="25" t="s">
        <v>19</v>
      </c>
    </row>
    <row r="23" spans="1:7" x14ac:dyDescent="0.3">
      <c r="A23" s="14"/>
      <c r="B23" s="14" t="s">
        <v>41</v>
      </c>
      <c r="C23" s="14" t="s">
        <v>18</v>
      </c>
      <c r="D23" s="15">
        <v>230000</v>
      </c>
      <c r="E23" s="15">
        <v>230000</v>
      </c>
      <c r="F23" s="55">
        <f t="shared" si="0"/>
        <v>100</v>
      </c>
      <c r="G23" s="26" t="s">
        <v>19</v>
      </c>
    </row>
    <row r="24" spans="1:7" x14ac:dyDescent="0.3">
      <c r="A24" s="32"/>
      <c r="B24" s="31" t="s">
        <v>25</v>
      </c>
      <c r="C24" s="32"/>
      <c r="D24" s="33"/>
      <c r="E24" s="33"/>
      <c r="F24" s="50"/>
      <c r="G24" s="44" t="s">
        <v>32</v>
      </c>
    </row>
    <row r="25" spans="1:7" x14ac:dyDescent="0.3">
      <c r="A25" s="10"/>
      <c r="B25" s="10" t="s">
        <v>26</v>
      </c>
      <c r="C25" s="10" t="s">
        <v>18</v>
      </c>
      <c r="D25" s="11">
        <v>159250</v>
      </c>
      <c r="E25" s="11">
        <v>159250</v>
      </c>
      <c r="F25" s="53">
        <f t="shared" ref="F25:F30" si="1">E25/D25*100</f>
        <v>100</v>
      </c>
      <c r="G25" s="24" t="s">
        <v>19</v>
      </c>
    </row>
    <row r="26" spans="1:7" x14ac:dyDescent="0.3">
      <c r="A26" s="12"/>
      <c r="B26" s="12" t="s">
        <v>42</v>
      </c>
      <c r="C26" s="12" t="s">
        <v>18</v>
      </c>
      <c r="D26" s="13">
        <v>414904.9</v>
      </c>
      <c r="E26" s="13">
        <v>299493.61</v>
      </c>
      <c r="F26" s="54">
        <f t="shared" si="1"/>
        <v>72.183676307510453</v>
      </c>
      <c r="G26" s="25" t="s">
        <v>19</v>
      </c>
    </row>
    <row r="27" spans="1:7" x14ac:dyDescent="0.3">
      <c r="A27" s="12"/>
      <c r="B27" s="12" t="s">
        <v>43</v>
      </c>
      <c r="C27" s="12" t="s">
        <v>18</v>
      </c>
      <c r="D27" s="13">
        <v>20000</v>
      </c>
      <c r="E27" s="13">
        <v>20000</v>
      </c>
      <c r="F27" s="54">
        <f t="shared" si="1"/>
        <v>100</v>
      </c>
      <c r="G27" s="25" t="s">
        <v>19</v>
      </c>
    </row>
    <row r="28" spans="1:7" x14ac:dyDescent="0.3">
      <c r="A28" s="12"/>
      <c r="B28" s="12" t="s">
        <v>44</v>
      </c>
      <c r="C28" s="12" t="s">
        <v>18</v>
      </c>
      <c r="D28" s="13">
        <v>20000</v>
      </c>
      <c r="E28" s="13">
        <v>20000</v>
      </c>
      <c r="F28" s="54">
        <f t="shared" si="1"/>
        <v>100</v>
      </c>
      <c r="G28" s="25" t="s">
        <v>19</v>
      </c>
    </row>
    <row r="29" spans="1:7" x14ac:dyDescent="0.3">
      <c r="A29" s="14"/>
      <c r="B29" s="14" t="s">
        <v>45</v>
      </c>
      <c r="C29" s="14" t="s">
        <v>18</v>
      </c>
      <c r="D29" s="15">
        <v>40000</v>
      </c>
      <c r="E29" s="15">
        <v>40000</v>
      </c>
      <c r="F29" s="55">
        <f t="shared" si="1"/>
        <v>100</v>
      </c>
      <c r="G29" s="26" t="s">
        <v>19</v>
      </c>
    </row>
    <row r="30" spans="1:7" x14ac:dyDescent="0.3">
      <c r="A30" s="5"/>
      <c r="B30" s="64" t="s">
        <v>27</v>
      </c>
      <c r="C30" s="65"/>
      <c r="D30" s="16">
        <f>SUM(D8:D29)</f>
        <v>1750493.4</v>
      </c>
      <c r="E30" s="16">
        <f>SUM(E8:E29)</f>
        <v>1544275.02</v>
      </c>
      <c r="F30" s="48">
        <f t="shared" si="1"/>
        <v>88.219414023497606</v>
      </c>
      <c r="G30" s="3">
        <v>0</v>
      </c>
    </row>
    <row r="31" spans="1:7" ht="28.5" customHeight="1" x14ac:dyDescent="0.3"/>
  </sheetData>
  <mergeCells count="4">
    <mergeCell ref="A1:I1"/>
    <mergeCell ref="A2:I2"/>
    <mergeCell ref="A3:I3"/>
    <mergeCell ref="B30:C30"/>
  </mergeCells>
  <printOptions horizontalCentered="1"/>
  <pageMargins left="0.11811023622047245" right="0" top="0.74803149606299213" bottom="0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4BDA-68CB-4B96-9712-799D3A794156}">
  <dimension ref="A1:J33"/>
  <sheetViews>
    <sheetView workbookViewId="0">
      <selection activeCell="N12" sqref="N12"/>
    </sheetView>
  </sheetViews>
  <sheetFormatPr defaultRowHeight="17.25" x14ac:dyDescent="0.4"/>
  <cols>
    <col min="1" max="1" width="5.875" style="92" customWidth="1"/>
    <col min="2" max="2" width="27.125" style="92" customWidth="1"/>
    <col min="3" max="3" width="13.75" style="92" customWidth="1"/>
    <col min="4" max="4" width="13" style="92" customWidth="1"/>
    <col min="5" max="5" width="11.75" style="92" customWidth="1"/>
    <col min="6" max="6" width="9.25" style="92" customWidth="1"/>
    <col min="7" max="7" width="8.25" style="92" customWidth="1"/>
    <col min="8" max="8" width="8.5" style="92" customWidth="1"/>
    <col min="9" max="9" width="12.375" style="92" customWidth="1"/>
    <col min="10" max="10" width="19.375" style="92" customWidth="1"/>
    <col min="11" max="16384" width="9" style="92"/>
  </cols>
  <sheetData>
    <row r="1" spans="1:10" x14ac:dyDescent="0.4">
      <c r="A1" s="90" t="s">
        <v>51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4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4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0" x14ac:dyDescent="0.4">
      <c r="A4" s="94" t="s">
        <v>2</v>
      </c>
      <c r="B4" s="94" t="s">
        <v>3</v>
      </c>
      <c r="C4" s="95" t="s">
        <v>52</v>
      </c>
      <c r="D4" s="96"/>
      <c r="E4" s="95" t="s">
        <v>5</v>
      </c>
      <c r="F4" s="96"/>
      <c r="G4" s="95" t="s">
        <v>6</v>
      </c>
      <c r="H4" s="96"/>
      <c r="I4" s="97" t="s">
        <v>7</v>
      </c>
      <c r="J4" s="98" t="s">
        <v>53</v>
      </c>
    </row>
    <row r="5" spans="1:10" x14ac:dyDescent="0.4">
      <c r="A5" s="99"/>
      <c r="B5" s="99"/>
      <c r="C5" s="100"/>
      <c r="D5" s="101"/>
      <c r="E5" s="100"/>
      <c r="F5" s="101"/>
      <c r="G5" s="100"/>
      <c r="H5" s="101"/>
      <c r="I5" s="97"/>
      <c r="J5" s="102"/>
    </row>
    <row r="6" spans="1:10" ht="24" x14ac:dyDescent="0.55000000000000004">
      <c r="A6" s="103" t="s">
        <v>54</v>
      </c>
      <c r="B6" s="104"/>
      <c r="C6" s="103"/>
      <c r="D6" s="104"/>
      <c r="E6" s="105"/>
      <c r="F6" s="105"/>
      <c r="G6" s="105"/>
      <c r="H6" s="105"/>
      <c r="I6" s="106"/>
      <c r="J6" s="104"/>
    </row>
    <row r="7" spans="1:10" ht="24" x14ac:dyDescent="0.55000000000000004">
      <c r="A7" s="107">
        <v>1</v>
      </c>
      <c r="B7" s="108" t="s">
        <v>55</v>
      </c>
      <c r="C7" s="109" t="s">
        <v>56</v>
      </c>
      <c r="D7" s="110"/>
      <c r="E7" s="105">
        <v>90000</v>
      </c>
      <c r="F7" s="105"/>
      <c r="G7" s="105">
        <v>90000</v>
      </c>
      <c r="H7" s="105"/>
      <c r="I7" s="106">
        <f>G7/E7*100</f>
        <v>100</v>
      </c>
      <c r="J7" s="111" t="s">
        <v>57</v>
      </c>
    </row>
    <row r="8" spans="1:10" ht="24" x14ac:dyDescent="0.55000000000000004">
      <c r="A8" s="107">
        <v>2</v>
      </c>
      <c r="B8" s="108" t="s">
        <v>58</v>
      </c>
      <c r="C8" s="109" t="s">
        <v>59</v>
      </c>
      <c r="D8" s="110"/>
      <c r="E8" s="105">
        <v>115200</v>
      </c>
      <c r="F8" s="105"/>
      <c r="G8" s="105">
        <v>89600</v>
      </c>
      <c r="H8" s="105"/>
      <c r="I8" s="106">
        <f t="shared" ref="I8:I22" si="0">G8/E8*100</f>
        <v>77.777777777777786</v>
      </c>
      <c r="J8" s="111" t="s">
        <v>57</v>
      </c>
    </row>
    <row r="9" spans="1:10" ht="24" x14ac:dyDescent="0.55000000000000004">
      <c r="A9" s="107">
        <v>3</v>
      </c>
      <c r="B9" s="112" t="s">
        <v>60</v>
      </c>
      <c r="C9" s="109" t="s">
        <v>56</v>
      </c>
      <c r="D9" s="110"/>
      <c r="E9" s="105">
        <v>3000</v>
      </c>
      <c r="F9" s="105"/>
      <c r="G9" s="105">
        <v>3000</v>
      </c>
      <c r="H9" s="105"/>
      <c r="I9" s="106">
        <f t="shared" si="0"/>
        <v>100</v>
      </c>
      <c r="J9" s="111" t="s">
        <v>57</v>
      </c>
    </row>
    <row r="10" spans="1:10" ht="24" x14ac:dyDescent="0.55000000000000004">
      <c r="A10" s="107">
        <v>4</v>
      </c>
      <c r="B10" s="112" t="s">
        <v>61</v>
      </c>
      <c r="C10" s="109" t="s">
        <v>59</v>
      </c>
      <c r="D10" s="110"/>
      <c r="E10" s="105">
        <v>85137.5</v>
      </c>
      <c r="F10" s="105"/>
      <c r="G10" s="105">
        <v>49475</v>
      </c>
      <c r="H10" s="105"/>
      <c r="I10" s="106">
        <f t="shared" si="0"/>
        <v>58.111877844663042</v>
      </c>
      <c r="J10" s="111" t="s">
        <v>57</v>
      </c>
    </row>
    <row r="11" spans="1:10" ht="24" x14ac:dyDescent="0.55000000000000004">
      <c r="A11" s="107">
        <v>5</v>
      </c>
      <c r="B11" s="112" t="s">
        <v>62</v>
      </c>
      <c r="C11" s="109" t="s">
        <v>56</v>
      </c>
      <c r="D11" s="110"/>
      <c r="E11" s="113">
        <v>164000</v>
      </c>
      <c r="F11" s="114"/>
      <c r="G11" s="113">
        <v>164000</v>
      </c>
      <c r="H11" s="114"/>
      <c r="I11" s="106">
        <f t="shared" si="0"/>
        <v>100</v>
      </c>
      <c r="J11" s="111" t="s">
        <v>57</v>
      </c>
    </row>
    <row r="12" spans="1:10" ht="24" x14ac:dyDescent="0.55000000000000004">
      <c r="A12" s="107">
        <v>6</v>
      </c>
      <c r="B12" s="112" t="s">
        <v>63</v>
      </c>
      <c r="C12" s="109" t="s">
        <v>56</v>
      </c>
      <c r="D12" s="110"/>
      <c r="E12" s="113">
        <v>30000</v>
      </c>
      <c r="F12" s="114"/>
      <c r="G12" s="113">
        <v>30000</v>
      </c>
      <c r="H12" s="114"/>
      <c r="I12" s="106">
        <f t="shared" si="0"/>
        <v>100</v>
      </c>
      <c r="J12" s="111" t="s">
        <v>57</v>
      </c>
    </row>
    <row r="13" spans="1:10" ht="24" x14ac:dyDescent="0.55000000000000004">
      <c r="A13" s="107">
        <v>7</v>
      </c>
      <c r="B13" s="112" t="s">
        <v>64</v>
      </c>
      <c r="C13" s="109" t="s">
        <v>56</v>
      </c>
      <c r="D13" s="110"/>
      <c r="E13" s="113">
        <v>250000</v>
      </c>
      <c r="F13" s="114"/>
      <c r="G13" s="113">
        <v>250000</v>
      </c>
      <c r="H13" s="114"/>
      <c r="I13" s="106">
        <f t="shared" si="0"/>
        <v>100</v>
      </c>
      <c r="J13" s="111" t="s">
        <v>57</v>
      </c>
    </row>
    <row r="14" spans="1:10" ht="24" x14ac:dyDescent="0.55000000000000004">
      <c r="A14" s="107">
        <v>8</v>
      </c>
      <c r="B14" s="115" t="s">
        <v>65</v>
      </c>
      <c r="C14" s="109" t="s">
        <v>56</v>
      </c>
      <c r="D14" s="110"/>
      <c r="E14" s="113">
        <v>230000</v>
      </c>
      <c r="F14" s="114"/>
      <c r="G14" s="113">
        <v>230000</v>
      </c>
      <c r="H14" s="114"/>
      <c r="I14" s="106">
        <f t="shared" si="0"/>
        <v>100</v>
      </c>
      <c r="J14" s="111" t="s">
        <v>57</v>
      </c>
    </row>
    <row r="15" spans="1:10" ht="24" x14ac:dyDescent="0.55000000000000004">
      <c r="A15" s="107">
        <v>9</v>
      </c>
      <c r="B15" s="115" t="s">
        <v>66</v>
      </c>
      <c r="C15" s="109" t="s">
        <v>56</v>
      </c>
      <c r="D15" s="110"/>
      <c r="E15" s="113">
        <v>159250</v>
      </c>
      <c r="F15" s="114"/>
      <c r="G15" s="113">
        <v>159250</v>
      </c>
      <c r="H15" s="114"/>
      <c r="I15" s="106">
        <f t="shared" si="0"/>
        <v>100</v>
      </c>
      <c r="J15" s="111" t="s">
        <v>57</v>
      </c>
    </row>
    <row r="16" spans="1:10" ht="24" x14ac:dyDescent="0.55000000000000004">
      <c r="A16" s="107">
        <v>10</v>
      </c>
      <c r="B16" s="112" t="s">
        <v>67</v>
      </c>
      <c r="C16" s="109" t="s">
        <v>56</v>
      </c>
      <c r="D16" s="110"/>
      <c r="E16" s="113">
        <v>414904.9</v>
      </c>
      <c r="F16" s="114"/>
      <c r="G16" s="113">
        <v>299493.61</v>
      </c>
      <c r="H16" s="114"/>
      <c r="I16" s="106">
        <f t="shared" si="0"/>
        <v>72.183676307510453</v>
      </c>
      <c r="J16" s="111" t="s">
        <v>57</v>
      </c>
    </row>
    <row r="17" spans="1:10" ht="24" x14ac:dyDescent="0.55000000000000004">
      <c r="A17" s="107">
        <v>11</v>
      </c>
      <c r="B17" s="112" t="s">
        <v>68</v>
      </c>
      <c r="C17" s="109" t="s">
        <v>56</v>
      </c>
      <c r="D17" s="110"/>
      <c r="E17" s="113">
        <v>20000</v>
      </c>
      <c r="F17" s="114"/>
      <c r="G17" s="113">
        <v>20000</v>
      </c>
      <c r="H17" s="114"/>
      <c r="I17" s="106">
        <f t="shared" si="0"/>
        <v>100</v>
      </c>
      <c r="J17" s="111" t="s">
        <v>57</v>
      </c>
    </row>
    <row r="18" spans="1:10" ht="24" x14ac:dyDescent="0.55000000000000004">
      <c r="A18" s="107">
        <v>12</v>
      </c>
      <c r="B18" s="112" t="s">
        <v>69</v>
      </c>
      <c r="C18" s="109" t="s">
        <v>56</v>
      </c>
      <c r="D18" s="110"/>
      <c r="E18" s="105">
        <v>20000</v>
      </c>
      <c r="F18" s="105"/>
      <c r="G18" s="105">
        <v>20000</v>
      </c>
      <c r="H18" s="105"/>
      <c r="I18" s="106">
        <f t="shared" si="0"/>
        <v>100</v>
      </c>
      <c r="J18" s="111" t="s">
        <v>57</v>
      </c>
    </row>
    <row r="19" spans="1:10" ht="24" x14ac:dyDescent="0.55000000000000004">
      <c r="A19" s="107">
        <v>13</v>
      </c>
      <c r="B19" s="112" t="s">
        <v>70</v>
      </c>
      <c r="C19" s="109" t="s">
        <v>56</v>
      </c>
      <c r="D19" s="110"/>
      <c r="E19" s="105">
        <v>40000</v>
      </c>
      <c r="F19" s="105"/>
      <c r="G19" s="105">
        <v>40000</v>
      </c>
      <c r="H19" s="105"/>
      <c r="I19" s="106">
        <f t="shared" si="0"/>
        <v>100</v>
      </c>
      <c r="J19" s="111" t="s">
        <v>57</v>
      </c>
    </row>
    <row r="20" spans="1:10" ht="24" x14ac:dyDescent="0.55000000000000004">
      <c r="A20" s="109" t="s">
        <v>71</v>
      </c>
      <c r="B20" s="116"/>
      <c r="C20" s="116"/>
      <c r="D20" s="110"/>
      <c r="E20" s="117">
        <f>SUM(E7:E19)</f>
        <v>1621492.4</v>
      </c>
      <c r="F20" s="118"/>
      <c r="G20" s="117">
        <f>SUM(G7:G19)</f>
        <v>1444818.6099999999</v>
      </c>
      <c r="H20" s="118"/>
      <c r="I20" s="119">
        <f t="shared" si="0"/>
        <v>89.104248037178593</v>
      </c>
      <c r="J20" s="111"/>
    </row>
    <row r="21" spans="1:10" ht="24" x14ac:dyDescent="0.55000000000000004">
      <c r="A21" s="107">
        <v>14</v>
      </c>
      <c r="B21" s="112" t="s">
        <v>72</v>
      </c>
      <c r="C21" s="109" t="s">
        <v>59</v>
      </c>
      <c r="D21" s="110"/>
      <c r="E21" s="120">
        <v>129001</v>
      </c>
      <c r="F21" s="121"/>
      <c r="G21" s="120">
        <v>99456.41</v>
      </c>
      <c r="H21" s="121"/>
      <c r="I21" s="122">
        <f t="shared" si="0"/>
        <v>77.097394593840363</v>
      </c>
      <c r="J21" s="111" t="s">
        <v>57</v>
      </c>
    </row>
    <row r="22" spans="1:10" ht="24.75" thickBot="1" x14ac:dyDescent="0.6">
      <c r="A22" s="123" t="s">
        <v>27</v>
      </c>
      <c r="B22" s="124"/>
      <c r="C22" s="125"/>
      <c r="D22" s="126"/>
      <c r="E22" s="127">
        <f>E20+E21</f>
        <v>1750493.4</v>
      </c>
      <c r="F22" s="128"/>
      <c r="G22" s="127">
        <f>G20+G21</f>
        <v>1544275.0199999998</v>
      </c>
      <c r="H22" s="128"/>
      <c r="I22" s="129">
        <f t="shared" si="0"/>
        <v>88.219414023497606</v>
      </c>
      <c r="J22" s="111"/>
    </row>
    <row r="23" spans="1:10" ht="18" thickTop="1" x14ac:dyDescent="0.4"/>
    <row r="33" spans="1:10" s="130" customFormat="1" ht="24" x14ac:dyDescent="0.55000000000000004">
      <c r="A33" s="92"/>
      <c r="B33" s="92"/>
      <c r="C33" s="92"/>
      <c r="D33" s="92"/>
      <c r="E33" s="92"/>
      <c r="F33" s="92"/>
      <c r="G33" s="92"/>
      <c r="H33" s="92"/>
      <c r="I33" s="92"/>
      <c r="J33" s="92"/>
    </row>
  </sheetData>
  <mergeCells count="58">
    <mergeCell ref="C21:D21"/>
    <mergeCell ref="E21:F21"/>
    <mergeCell ref="G21:H21"/>
    <mergeCell ref="C22:D22"/>
    <mergeCell ref="E22:F22"/>
    <mergeCell ref="G22:H22"/>
    <mergeCell ref="C19:D19"/>
    <mergeCell ref="E19:F19"/>
    <mergeCell ref="G19:H19"/>
    <mergeCell ref="A20:D20"/>
    <mergeCell ref="E20:F20"/>
    <mergeCell ref="G20:H20"/>
    <mergeCell ref="C17:D17"/>
    <mergeCell ref="E17:F17"/>
    <mergeCell ref="G17:H17"/>
    <mergeCell ref="C18:D18"/>
    <mergeCell ref="E18:F18"/>
    <mergeCell ref="G18:H18"/>
    <mergeCell ref="C15:D15"/>
    <mergeCell ref="E15:F15"/>
    <mergeCell ref="G15:H15"/>
    <mergeCell ref="C16:D16"/>
    <mergeCell ref="E16:F16"/>
    <mergeCell ref="G16:H16"/>
    <mergeCell ref="C13:D13"/>
    <mergeCell ref="E13:F13"/>
    <mergeCell ref="G13:H13"/>
    <mergeCell ref="C14:D14"/>
    <mergeCell ref="E14:F14"/>
    <mergeCell ref="G14:H14"/>
    <mergeCell ref="C11:D11"/>
    <mergeCell ref="E11:F11"/>
    <mergeCell ref="G11:H11"/>
    <mergeCell ref="C12:D12"/>
    <mergeCell ref="E12:F12"/>
    <mergeCell ref="G12:H12"/>
    <mergeCell ref="C9:D9"/>
    <mergeCell ref="E9:F9"/>
    <mergeCell ref="G9:H9"/>
    <mergeCell ref="C10:D10"/>
    <mergeCell ref="E10:F10"/>
    <mergeCell ref="G10:H10"/>
    <mergeCell ref="E6:F6"/>
    <mergeCell ref="G6:H6"/>
    <mergeCell ref="C7:D7"/>
    <mergeCell ref="E7:F7"/>
    <mergeCell ref="G7:H7"/>
    <mergeCell ref="C8:D8"/>
    <mergeCell ref="E8:F8"/>
    <mergeCell ref="G8:H8"/>
    <mergeCell ref="A1:J3"/>
    <mergeCell ref="A4:A5"/>
    <mergeCell ref="B4:B5"/>
    <mergeCell ref="C4:D5"/>
    <mergeCell ref="E4:F5"/>
    <mergeCell ref="G4:H5"/>
    <mergeCell ref="I4:I5"/>
    <mergeCell ref="J4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367A-8D8C-4124-BCD7-2DC60272451D}">
  <dimension ref="A1:J43"/>
  <sheetViews>
    <sheetView tabSelected="1" workbookViewId="0">
      <selection activeCell="M9" sqref="M9"/>
    </sheetView>
  </sheetViews>
  <sheetFormatPr defaultRowHeight="14.25" x14ac:dyDescent="0.2"/>
  <cols>
    <col min="1" max="1" width="5.875" style="131" customWidth="1"/>
    <col min="2" max="2" width="52.375" style="131" customWidth="1"/>
    <col min="3" max="3" width="13.75" style="131" customWidth="1"/>
    <col min="4" max="4" width="8.125" style="131" customWidth="1"/>
    <col min="5" max="5" width="11.75" style="131" customWidth="1"/>
    <col min="6" max="6" width="3.125" style="131" customWidth="1"/>
    <col min="7" max="7" width="8.25" style="131" customWidth="1"/>
    <col min="8" max="8" width="5.875" style="131" customWidth="1"/>
    <col min="9" max="9" width="10.875" style="131" customWidth="1"/>
    <col min="10" max="10" width="17.375" style="131" customWidth="1"/>
    <col min="11" max="16384" width="9" style="131"/>
  </cols>
  <sheetData>
    <row r="1" spans="1:10" ht="23.25" customHeight="1" x14ac:dyDescent="0.2">
      <c r="A1" s="90" t="s">
        <v>51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23.25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ht="24.75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0" ht="23.25" customHeight="1" x14ac:dyDescent="0.2">
      <c r="A4" s="132" t="s">
        <v>2</v>
      </c>
      <c r="B4" s="132" t="s">
        <v>3</v>
      </c>
      <c r="C4" s="133" t="s">
        <v>52</v>
      </c>
      <c r="D4" s="134"/>
      <c r="E4" s="133" t="s">
        <v>5</v>
      </c>
      <c r="F4" s="134"/>
      <c r="G4" s="133" t="s">
        <v>6</v>
      </c>
      <c r="H4" s="134"/>
      <c r="I4" s="135" t="s">
        <v>7</v>
      </c>
      <c r="J4" s="136" t="s">
        <v>53</v>
      </c>
    </row>
    <row r="5" spans="1:10" ht="21" customHeight="1" x14ac:dyDescent="0.2">
      <c r="A5" s="137"/>
      <c r="B5" s="137"/>
      <c r="C5" s="138"/>
      <c r="D5" s="139"/>
      <c r="E5" s="138"/>
      <c r="F5" s="139"/>
      <c r="G5" s="138"/>
      <c r="H5" s="139"/>
      <c r="I5" s="135"/>
      <c r="J5" s="140"/>
    </row>
    <row r="6" spans="1:10" ht="24" x14ac:dyDescent="0.55000000000000004">
      <c r="A6" s="141"/>
      <c r="B6" s="142" t="s">
        <v>11</v>
      </c>
      <c r="C6" s="143"/>
      <c r="D6" s="144"/>
      <c r="E6" s="145"/>
      <c r="F6" s="145"/>
      <c r="G6" s="145"/>
      <c r="H6" s="145"/>
      <c r="I6" s="146"/>
      <c r="J6" s="147"/>
    </row>
    <row r="7" spans="1:10" ht="24" x14ac:dyDescent="0.55000000000000004">
      <c r="A7" s="148">
        <v>1</v>
      </c>
      <c r="B7" s="149" t="s">
        <v>73</v>
      </c>
      <c r="C7" s="150"/>
      <c r="D7" s="150"/>
      <c r="E7" s="151"/>
      <c r="F7" s="151"/>
      <c r="G7" s="151"/>
      <c r="H7" s="151"/>
      <c r="I7" s="152"/>
      <c r="J7" s="153"/>
    </row>
    <row r="8" spans="1:10" ht="24" x14ac:dyDescent="0.55000000000000004">
      <c r="A8" s="148">
        <v>1.1000000000000001</v>
      </c>
      <c r="B8" s="152" t="s">
        <v>74</v>
      </c>
      <c r="C8" s="150"/>
      <c r="D8" s="150"/>
      <c r="E8" s="151"/>
      <c r="F8" s="151"/>
      <c r="G8" s="151"/>
      <c r="H8" s="151"/>
      <c r="I8" s="152"/>
      <c r="J8" s="153"/>
    </row>
    <row r="9" spans="1:10" ht="24" x14ac:dyDescent="0.55000000000000004">
      <c r="A9" s="141"/>
      <c r="B9" s="146" t="s">
        <v>75</v>
      </c>
      <c r="C9" s="143" t="s">
        <v>76</v>
      </c>
      <c r="D9" s="144"/>
      <c r="E9" s="154">
        <v>7000</v>
      </c>
      <c r="F9" s="154"/>
      <c r="G9" s="154">
        <v>7000</v>
      </c>
      <c r="H9" s="154"/>
      <c r="I9" s="155">
        <f>G9/E9*100</f>
        <v>100</v>
      </c>
      <c r="J9" s="156" t="s">
        <v>57</v>
      </c>
    </row>
    <row r="10" spans="1:10" ht="24" x14ac:dyDescent="0.55000000000000004">
      <c r="A10" s="141"/>
      <c r="B10" s="146" t="s">
        <v>77</v>
      </c>
      <c r="C10" s="143" t="s">
        <v>76</v>
      </c>
      <c r="D10" s="144"/>
      <c r="E10" s="157">
        <v>7000</v>
      </c>
      <c r="F10" s="158"/>
      <c r="G10" s="157">
        <v>7000</v>
      </c>
      <c r="H10" s="158"/>
      <c r="I10" s="155">
        <f t="shared" ref="I10:I17" si="0">G10/E10*100</f>
        <v>100</v>
      </c>
      <c r="J10" s="156" t="s">
        <v>57</v>
      </c>
    </row>
    <row r="11" spans="1:10" ht="24" x14ac:dyDescent="0.55000000000000004">
      <c r="A11" s="141"/>
      <c r="B11" s="146" t="s">
        <v>78</v>
      </c>
      <c r="C11" s="143" t="s">
        <v>76</v>
      </c>
      <c r="D11" s="144"/>
      <c r="E11" s="157">
        <v>12800</v>
      </c>
      <c r="F11" s="158"/>
      <c r="G11" s="157">
        <v>12800</v>
      </c>
      <c r="H11" s="158"/>
      <c r="I11" s="155">
        <f t="shared" si="0"/>
        <v>100</v>
      </c>
      <c r="J11" s="156" t="s">
        <v>57</v>
      </c>
    </row>
    <row r="12" spans="1:10" ht="24" x14ac:dyDescent="0.55000000000000004">
      <c r="A12" s="141"/>
      <c r="B12" s="146" t="s">
        <v>79</v>
      </c>
      <c r="C12" s="143" t="s">
        <v>76</v>
      </c>
      <c r="D12" s="144"/>
      <c r="E12" s="157">
        <v>7000</v>
      </c>
      <c r="F12" s="158"/>
      <c r="G12" s="157">
        <v>7000</v>
      </c>
      <c r="H12" s="158"/>
      <c r="I12" s="155">
        <f t="shared" si="0"/>
        <v>100</v>
      </c>
      <c r="J12" s="156" t="s">
        <v>57</v>
      </c>
    </row>
    <row r="13" spans="1:10" ht="24" x14ac:dyDescent="0.55000000000000004">
      <c r="A13" s="159"/>
      <c r="B13" s="146" t="s">
        <v>80</v>
      </c>
      <c r="C13" s="143" t="s">
        <v>76</v>
      </c>
      <c r="D13" s="144"/>
      <c r="E13" s="160">
        <v>7000</v>
      </c>
      <c r="F13" s="161"/>
      <c r="G13" s="157">
        <v>7000</v>
      </c>
      <c r="H13" s="158"/>
      <c r="I13" s="155">
        <f t="shared" si="0"/>
        <v>100</v>
      </c>
      <c r="J13" s="156" t="s">
        <v>57</v>
      </c>
    </row>
    <row r="14" spans="1:10" ht="24" x14ac:dyDescent="0.55000000000000004">
      <c r="A14" s="159"/>
      <c r="B14" s="146" t="s">
        <v>81</v>
      </c>
      <c r="C14" s="143" t="s">
        <v>76</v>
      </c>
      <c r="D14" s="144"/>
      <c r="E14" s="157">
        <v>9460</v>
      </c>
      <c r="F14" s="158"/>
      <c r="G14" s="157">
        <v>9460</v>
      </c>
      <c r="H14" s="158"/>
      <c r="I14" s="155">
        <f t="shared" si="0"/>
        <v>100</v>
      </c>
      <c r="J14" s="156" t="s">
        <v>57</v>
      </c>
    </row>
    <row r="15" spans="1:10" ht="24" x14ac:dyDescent="0.55000000000000004">
      <c r="A15" s="141"/>
      <c r="B15" s="146" t="s">
        <v>82</v>
      </c>
      <c r="C15" s="143" t="s">
        <v>76</v>
      </c>
      <c r="D15" s="144"/>
      <c r="E15" s="157">
        <v>5000</v>
      </c>
      <c r="F15" s="158"/>
      <c r="G15" s="157">
        <v>5000</v>
      </c>
      <c r="H15" s="158"/>
      <c r="I15" s="155">
        <f t="shared" si="0"/>
        <v>100</v>
      </c>
      <c r="J15" s="156" t="s">
        <v>57</v>
      </c>
    </row>
    <row r="16" spans="1:10" ht="24" x14ac:dyDescent="0.55000000000000004">
      <c r="A16" s="141"/>
      <c r="B16" s="146" t="s">
        <v>83</v>
      </c>
      <c r="C16" s="162"/>
      <c r="D16" s="162"/>
      <c r="E16" s="154">
        <f>SUM(E9:E15)</f>
        <v>55260</v>
      </c>
      <c r="F16" s="154"/>
      <c r="G16" s="154">
        <f>SUM(G9:G15)</f>
        <v>55260</v>
      </c>
      <c r="H16" s="154"/>
      <c r="I16" s="155">
        <f t="shared" si="0"/>
        <v>100</v>
      </c>
      <c r="J16" s="156" t="s">
        <v>57</v>
      </c>
    </row>
    <row r="17" spans="1:10" ht="24" x14ac:dyDescent="0.55000000000000004">
      <c r="A17" s="141"/>
      <c r="B17" s="146" t="s">
        <v>72</v>
      </c>
      <c r="C17" s="143" t="s">
        <v>76</v>
      </c>
      <c r="D17" s="144"/>
      <c r="E17" s="154">
        <v>14000</v>
      </c>
      <c r="F17" s="154"/>
      <c r="G17" s="154">
        <v>14000</v>
      </c>
      <c r="H17" s="154"/>
      <c r="I17" s="155">
        <f t="shared" si="0"/>
        <v>100</v>
      </c>
      <c r="J17" s="156" t="s">
        <v>57</v>
      </c>
    </row>
    <row r="18" spans="1:10" ht="24" x14ac:dyDescent="0.55000000000000004">
      <c r="A18" s="163">
        <v>2</v>
      </c>
      <c r="B18" s="164" t="s">
        <v>84</v>
      </c>
      <c r="C18" s="165"/>
      <c r="D18" s="166"/>
      <c r="E18" s="167"/>
      <c r="F18" s="168"/>
      <c r="G18" s="167"/>
      <c r="H18" s="168"/>
      <c r="I18" s="169"/>
      <c r="J18" s="170"/>
    </row>
    <row r="19" spans="1:10" ht="24" x14ac:dyDescent="0.55000000000000004">
      <c r="A19" s="171">
        <v>2.1</v>
      </c>
      <c r="B19" s="172" t="s">
        <v>85</v>
      </c>
      <c r="C19" s="173" t="s">
        <v>76</v>
      </c>
      <c r="D19" s="174"/>
      <c r="E19" s="175">
        <v>165600</v>
      </c>
      <c r="F19" s="175"/>
      <c r="G19" s="175">
        <v>165600</v>
      </c>
      <c r="H19" s="175"/>
      <c r="I19" s="176">
        <f>G19/E19*100</f>
        <v>100</v>
      </c>
      <c r="J19" s="177" t="s">
        <v>57</v>
      </c>
    </row>
    <row r="20" spans="1:10" ht="24" x14ac:dyDescent="0.55000000000000004">
      <c r="A20" s="123" t="s">
        <v>27</v>
      </c>
      <c r="B20" s="178"/>
      <c r="C20" s="179"/>
      <c r="D20" s="180"/>
      <c r="E20" s="181">
        <f>E16+E17+E19</f>
        <v>234860</v>
      </c>
      <c r="F20" s="110"/>
      <c r="G20" s="181">
        <f>G16+G17+G19</f>
        <v>234860</v>
      </c>
      <c r="H20" s="110"/>
      <c r="I20" s="182">
        <f>G20/E20*100</f>
        <v>100</v>
      </c>
      <c r="J20" s="178"/>
    </row>
    <row r="22" spans="1:10" ht="22.5" customHeight="1" x14ac:dyDescent="0.2"/>
    <row r="23" spans="1:10" ht="24.75" customHeight="1" x14ac:dyDescent="0.2"/>
    <row r="24" spans="1:10" ht="14.25" customHeight="1" x14ac:dyDescent="0.2"/>
    <row r="25" spans="1:10" ht="31.5" customHeight="1" x14ac:dyDescent="0.2"/>
    <row r="26" spans="1:10" ht="21" customHeight="1" x14ac:dyDescent="0.2"/>
    <row r="33" spans="1:10" s="183" customFormat="1" ht="19.5" x14ac:dyDescent="0.25">
      <c r="A33" s="131"/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 ht="21" customHeight="1" x14ac:dyDescent="0.2"/>
    <row r="41" spans="1:10" ht="14.25" customHeight="1" x14ac:dyDescent="0.2"/>
    <row r="42" spans="1:10" ht="14.25" customHeight="1" x14ac:dyDescent="0.2"/>
    <row r="43" spans="1:10" ht="14.25" customHeight="1" x14ac:dyDescent="0.2"/>
  </sheetData>
  <mergeCells count="50">
    <mergeCell ref="C19:D19"/>
    <mergeCell ref="E19:F19"/>
    <mergeCell ref="G19:H19"/>
    <mergeCell ref="C20:D20"/>
    <mergeCell ref="E20:F20"/>
    <mergeCell ref="G20:H20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C4:D5"/>
    <mergeCell ref="E4:F5"/>
    <mergeCell ref="G4:H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งบรายจ่ายประจำปี (1)</vt:lpstr>
      <vt:lpstr>คธน.(1)</vt:lpstr>
      <vt:lpstr>งบ รายจ่ายประจำปี(2)</vt:lpstr>
      <vt:lpstr>งบ คธน.(2)</vt:lpstr>
      <vt:lpstr>รวม งบ คธน.</vt:lpstr>
      <vt:lpstr>รวม งบรายจ่ายประจำปี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Comservice66</dc:creator>
  <cp:lastModifiedBy>khunjan moud</cp:lastModifiedBy>
  <cp:lastPrinted>2026-07-21T07:58:06Z</cp:lastPrinted>
  <dcterms:created xsi:type="dcterms:W3CDTF">2026-06-23T02:36:39Z</dcterms:created>
  <dcterms:modified xsi:type="dcterms:W3CDTF">2026-07-21T08:49:40Z</dcterms:modified>
</cp:coreProperties>
</file>